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ony/Downloads/"/>
    </mc:Choice>
  </mc:AlternateContent>
  <xr:revisionPtr revIDLastSave="0" documentId="8_{59221901-3193-044B-B8F4-5DA2AC51DC43}" xr6:coauthVersionLast="47" xr6:coauthVersionMax="47" xr10:uidLastSave="{00000000-0000-0000-0000-000000000000}"/>
  <bookViews>
    <workbookView xWindow="38600" yWindow="500" windowWidth="30200" windowHeight="26600" xr2:uid="{0D82F2EF-C891-654C-9C78-E60FEDE5A188}"/>
  </bookViews>
  <sheets>
    <sheet name="Kommuner" sheetId="2" r:id="rId1"/>
    <sheet name="Valgdistrikt" sheetId="1" r:id="rId2"/>
    <sheet name="Hele landet" sheetId="3" r:id="rId3"/>
  </sheets>
  <definedNames>
    <definedName name="EksterneData_1" localSheetId="0" hidden="1">Kommuner!$A$1:$I$358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G3" i="1"/>
  <c r="H3" i="1"/>
  <c r="I3" i="1"/>
  <c r="J3" i="1"/>
  <c r="K3" i="1"/>
  <c r="G4" i="1"/>
  <c r="H4" i="1"/>
  <c r="I4" i="1"/>
  <c r="J4" i="1"/>
  <c r="K4" i="1"/>
  <c r="G5" i="1"/>
  <c r="H5" i="1"/>
  <c r="I5" i="1"/>
  <c r="J5" i="1"/>
  <c r="K5" i="1"/>
  <c r="G6" i="1"/>
  <c r="H6" i="1"/>
  <c r="I6" i="1"/>
  <c r="J6" i="1"/>
  <c r="K6" i="1"/>
  <c r="G7" i="1"/>
  <c r="H7" i="1"/>
  <c r="I7" i="1"/>
  <c r="J7" i="1"/>
  <c r="K7" i="1"/>
  <c r="G8" i="1"/>
  <c r="H8" i="1"/>
  <c r="I8" i="1"/>
  <c r="J8" i="1"/>
  <c r="K8" i="1"/>
  <c r="G9" i="1"/>
  <c r="H9" i="1"/>
  <c r="I9" i="1"/>
  <c r="J9" i="1"/>
  <c r="K9" i="1"/>
  <c r="G10" i="1"/>
  <c r="H10" i="1"/>
  <c r="I10" i="1"/>
  <c r="J10" i="1"/>
  <c r="K10" i="1"/>
  <c r="G11" i="1"/>
  <c r="H11" i="1"/>
  <c r="I11" i="1"/>
  <c r="J11" i="1"/>
  <c r="K11" i="1"/>
  <c r="G12" i="1"/>
  <c r="H12" i="1"/>
  <c r="I12" i="1"/>
  <c r="J12" i="1"/>
  <c r="K12" i="1"/>
  <c r="G13" i="1"/>
  <c r="H13" i="1"/>
  <c r="I13" i="1"/>
  <c r="J13" i="1"/>
  <c r="K13" i="1"/>
  <c r="G14" i="1"/>
  <c r="H14" i="1"/>
  <c r="I14" i="1"/>
  <c r="J14" i="1"/>
  <c r="K14" i="1"/>
  <c r="G15" i="1"/>
  <c r="H15" i="1"/>
  <c r="I15" i="1"/>
  <c r="J15" i="1"/>
  <c r="K15" i="1"/>
  <c r="G16" i="1"/>
  <c r="H16" i="1"/>
  <c r="I16" i="1"/>
  <c r="J16" i="1"/>
  <c r="K16" i="1"/>
  <c r="G17" i="1"/>
  <c r="H17" i="1"/>
  <c r="I17" i="1"/>
  <c r="J17" i="1"/>
  <c r="K17" i="1"/>
  <c r="G18" i="1"/>
  <c r="H18" i="1"/>
  <c r="I18" i="1"/>
  <c r="J18" i="1"/>
  <c r="K18" i="1"/>
  <c r="G19" i="1"/>
  <c r="H19" i="1"/>
  <c r="I19" i="1"/>
  <c r="J19" i="1"/>
  <c r="K19" i="1"/>
  <c r="G20" i="1"/>
  <c r="H20" i="1"/>
  <c r="I20" i="1"/>
  <c r="J20" i="1"/>
  <c r="K20" i="1"/>
  <c r="G2" i="1"/>
  <c r="H2" i="1"/>
  <c r="I2" i="1"/>
  <c r="J2" i="1"/>
  <c r="K2" i="1"/>
  <c r="L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" i="1"/>
  <c r="B3" i="1"/>
  <c r="G2" i="2"/>
  <c r="E2" i="2" s="1"/>
  <c r="F2" i="2" s="1"/>
  <c r="G3" i="2"/>
  <c r="E3" i="2" s="1"/>
  <c r="F3" i="2" s="1"/>
  <c r="G4" i="2"/>
  <c r="E4" i="2" s="1"/>
  <c r="F4" i="2" s="1"/>
  <c r="G5" i="2"/>
  <c r="E5" i="2" s="1"/>
  <c r="F5" i="2" s="1"/>
  <c r="G6" i="2"/>
  <c r="E6" i="2" s="1"/>
  <c r="F6" i="2" s="1"/>
  <c r="G7" i="2"/>
  <c r="E7" i="2" s="1"/>
  <c r="F7" i="2" s="1"/>
  <c r="G8" i="2"/>
  <c r="E8" i="2" s="1"/>
  <c r="F8" i="2" s="1"/>
  <c r="G9" i="2"/>
  <c r="E9" i="2" s="1"/>
  <c r="F9" i="2" s="1"/>
  <c r="G10" i="2"/>
  <c r="E10" i="2" s="1"/>
  <c r="F10" i="2" s="1"/>
  <c r="G11" i="2"/>
  <c r="E11" i="2" s="1"/>
  <c r="F11" i="2" s="1"/>
  <c r="G12" i="2"/>
  <c r="E12" i="2" s="1"/>
  <c r="F12" i="2" s="1"/>
  <c r="G13" i="2"/>
  <c r="E13" i="2" s="1"/>
  <c r="F13" i="2" s="1"/>
  <c r="G14" i="2"/>
  <c r="E14" i="2" s="1"/>
  <c r="F14" i="2" s="1"/>
  <c r="G15" i="2"/>
  <c r="E15" i="2" s="1"/>
  <c r="F15" i="2" s="1"/>
  <c r="G16" i="2"/>
  <c r="E16" i="2" s="1"/>
  <c r="F16" i="2" s="1"/>
  <c r="G17" i="2"/>
  <c r="E17" i="2" s="1"/>
  <c r="F17" i="2" s="1"/>
  <c r="G18" i="2"/>
  <c r="E18" i="2" s="1"/>
  <c r="F18" i="2" s="1"/>
  <c r="G19" i="2"/>
  <c r="E19" i="2" s="1"/>
  <c r="F19" i="2" s="1"/>
  <c r="G20" i="2"/>
  <c r="E20" i="2" s="1"/>
  <c r="F20" i="2" s="1"/>
  <c r="G21" i="2"/>
  <c r="E21" i="2" s="1"/>
  <c r="F21" i="2" s="1"/>
  <c r="G22" i="2"/>
  <c r="E22" i="2" s="1"/>
  <c r="F22" i="2" s="1"/>
  <c r="G23" i="2"/>
  <c r="G24" i="2"/>
  <c r="E24" i="2" s="1"/>
  <c r="F24" i="2" s="1"/>
  <c r="G25" i="2"/>
  <c r="E25" i="2" s="1"/>
  <c r="F25" i="2" s="1"/>
  <c r="G26" i="2"/>
  <c r="E26" i="2" s="1"/>
  <c r="F26" i="2" s="1"/>
  <c r="G27" i="2"/>
  <c r="E27" i="2" s="1"/>
  <c r="F27" i="2" s="1"/>
  <c r="G28" i="2"/>
  <c r="E28" i="2" s="1"/>
  <c r="F28" i="2" s="1"/>
  <c r="G29" i="2"/>
  <c r="E29" i="2" s="1"/>
  <c r="F29" i="2" s="1"/>
  <c r="G30" i="2"/>
  <c r="E30" i="2" s="1"/>
  <c r="F30" i="2" s="1"/>
  <c r="G31" i="2"/>
  <c r="E31" i="2" s="1"/>
  <c r="F31" i="2" s="1"/>
  <c r="G32" i="2"/>
  <c r="E32" i="2" s="1"/>
  <c r="F32" i="2" s="1"/>
  <c r="G33" i="2"/>
  <c r="E33" i="2" s="1"/>
  <c r="F33" i="2" s="1"/>
  <c r="G34" i="2"/>
  <c r="E34" i="2" s="1"/>
  <c r="F34" i="2" s="1"/>
  <c r="G35" i="2"/>
  <c r="E35" i="2" s="1"/>
  <c r="F35" i="2" s="1"/>
  <c r="G36" i="2"/>
  <c r="E36" i="2" s="1"/>
  <c r="F36" i="2" s="1"/>
  <c r="G37" i="2"/>
  <c r="E37" i="2" s="1"/>
  <c r="F37" i="2" s="1"/>
  <c r="G38" i="2"/>
  <c r="E38" i="2" s="1"/>
  <c r="F38" i="2" s="1"/>
  <c r="G39" i="2"/>
  <c r="E39" i="2" s="1"/>
  <c r="F39" i="2" s="1"/>
  <c r="G40" i="2"/>
  <c r="E40" i="2" s="1"/>
  <c r="F40" i="2" s="1"/>
  <c r="G41" i="2"/>
  <c r="E41" i="2" s="1"/>
  <c r="F41" i="2" s="1"/>
  <c r="G42" i="2"/>
  <c r="E42" i="2" s="1"/>
  <c r="F42" i="2" s="1"/>
  <c r="G43" i="2"/>
  <c r="E43" i="2" s="1"/>
  <c r="F43" i="2" s="1"/>
  <c r="G44" i="2"/>
  <c r="E44" i="2" s="1"/>
  <c r="F44" i="2" s="1"/>
  <c r="G45" i="2"/>
  <c r="E45" i="2" s="1"/>
  <c r="F45" i="2" s="1"/>
  <c r="G46" i="2"/>
  <c r="E46" i="2" s="1"/>
  <c r="F46" i="2" s="1"/>
  <c r="G47" i="2"/>
  <c r="E47" i="2" s="1"/>
  <c r="F47" i="2" s="1"/>
  <c r="G48" i="2"/>
  <c r="E48" i="2" s="1"/>
  <c r="F48" i="2" s="1"/>
  <c r="G49" i="2"/>
  <c r="E49" i="2" s="1"/>
  <c r="F49" i="2" s="1"/>
  <c r="G50" i="2"/>
  <c r="E50" i="2" s="1"/>
  <c r="F50" i="2" s="1"/>
  <c r="G51" i="2"/>
  <c r="E51" i="2" s="1"/>
  <c r="F51" i="2" s="1"/>
  <c r="G52" i="2"/>
  <c r="E52" i="2" s="1"/>
  <c r="F52" i="2" s="1"/>
  <c r="G53" i="2"/>
  <c r="E53" i="2" s="1"/>
  <c r="F53" i="2" s="1"/>
  <c r="G54" i="2"/>
  <c r="E54" i="2" s="1"/>
  <c r="F54" i="2" s="1"/>
  <c r="G55" i="2"/>
  <c r="E55" i="2" s="1"/>
  <c r="F55" i="2" s="1"/>
  <c r="G56" i="2"/>
  <c r="E56" i="2" s="1"/>
  <c r="F56" i="2" s="1"/>
  <c r="G57" i="2"/>
  <c r="E57" i="2" s="1"/>
  <c r="F57" i="2" s="1"/>
  <c r="G58" i="2"/>
  <c r="E58" i="2" s="1"/>
  <c r="F58" i="2" s="1"/>
  <c r="G59" i="2"/>
  <c r="E59" i="2" s="1"/>
  <c r="F59" i="2" s="1"/>
  <c r="G60" i="2"/>
  <c r="E60" i="2" s="1"/>
  <c r="F60" i="2" s="1"/>
  <c r="G61" i="2"/>
  <c r="E61" i="2" s="1"/>
  <c r="F61" i="2" s="1"/>
  <c r="G62" i="2"/>
  <c r="E62" i="2" s="1"/>
  <c r="F62" i="2" s="1"/>
  <c r="G63" i="2"/>
  <c r="E63" i="2" s="1"/>
  <c r="F63" i="2" s="1"/>
  <c r="G64" i="2"/>
  <c r="E64" i="2" s="1"/>
  <c r="F64" i="2" s="1"/>
  <c r="G65" i="2"/>
  <c r="E65" i="2" s="1"/>
  <c r="F65" i="2" s="1"/>
  <c r="G66" i="2"/>
  <c r="E66" i="2" s="1"/>
  <c r="F66" i="2" s="1"/>
  <c r="G67" i="2"/>
  <c r="E67" i="2" s="1"/>
  <c r="F67" i="2" s="1"/>
  <c r="G68" i="2"/>
  <c r="E68" i="2" s="1"/>
  <c r="F68" i="2" s="1"/>
  <c r="G69" i="2"/>
  <c r="E69" i="2" s="1"/>
  <c r="F69" i="2" s="1"/>
  <c r="G70" i="2"/>
  <c r="E70" i="2" s="1"/>
  <c r="F70" i="2" s="1"/>
  <c r="G71" i="2"/>
  <c r="E71" i="2" s="1"/>
  <c r="F71" i="2" s="1"/>
  <c r="G72" i="2"/>
  <c r="E72" i="2" s="1"/>
  <c r="F72" i="2" s="1"/>
  <c r="G73" i="2"/>
  <c r="E73" i="2" s="1"/>
  <c r="F73" i="2" s="1"/>
  <c r="G74" i="2"/>
  <c r="E74" i="2" s="1"/>
  <c r="F74" i="2" s="1"/>
  <c r="G75" i="2"/>
  <c r="E75" i="2" s="1"/>
  <c r="F75" i="2" s="1"/>
  <c r="G76" i="2"/>
  <c r="E76" i="2" s="1"/>
  <c r="F76" i="2" s="1"/>
  <c r="G77" i="2"/>
  <c r="E77" i="2" s="1"/>
  <c r="F77" i="2" s="1"/>
  <c r="G78" i="2"/>
  <c r="E78" i="2" s="1"/>
  <c r="F78" i="2" s="1"/>
  <c r="G79" i="2"/>
  <c r="E79" i="2" s="1"/>
  <c r="F79" i="2" s="1"/>
  <c r="G80" i="2"/>
  <c r="E80" i="2" s="1"/>
  <c r="F80" i="2" s="1"/>
  <c r="G81" i="2"/>
  <c r="E81" i="2" s="1"/>
  <c r="F81" i="2" s="1"/>
  <c r="G82" i="2"/>
  <c r="E82" i="2" s="1"/>
  <c r="F82" i="2" s="1"/>
  <c r="G83" i="2"/>
  <c r="E83" i="2" s="1"/>
  <c r="F83" i="2" s="1"/>
  <c r="G84" i="2"/>
  <c r="E84" i="2" s="1"/>
  <c r="F84" i="2" s="1"/>
  <c r="G85" i="2"/>
  <c r="E85" i="2" s="1"/>
  <c r="F85" i="2" s="1"/>
  <c r="G86" i="2"/>
  <c r="E86" i="2" s="1"/>
  <c r="F86" i="2" s="1"/>
  <c r="G87" i="2"/>
  <c r="E87" i="2" s="1"/>
  <c r="F87" i="2" s="1"/>
  <c r="G88" i="2"/>
  <c r="E88" i="2" s="1"/>
  <c r="F88" i="2" s="1"/>
  <c r="G89" i="2"/>
  <c r="E89" i="2" s="1"/>
  <c r="F89" i="2" s="1"/>
  <c r="G90" i="2"/>
  <c r="E90" i="2" s="1"/>
  <c r="F90" i="2" s="1"/>
  <c r="G91" i="2"/>
  <c r="E91" i="2" s="1"/>
  <c r="F91" i="2" s="1"/>
  <c r="G92" i="2"/>
  <c r="E92" i="2" s="1"/>
  <c r="F92" i="2" s="1"/>
  <c r="G93" i="2"/>
  <c r="E93" i="2" s="1"/>
  <c r="F93" i="2" s="1"/>
  <c r="G94" i="2"/>
  <c r="E94" i="2" s="1"/>
  <c r="F94" i="2" s="1"/>
  <c r="G95" i="2"/>
  <c r="E95" i="2" s="1"/>
  <c r="F95" i="2" s="1"/>
  <c r="G96" i="2"/>
  <c r="E96" i="2" s="1"/>
  <c r="F96" i="2" s="1"/>
  <c r="G97" i="2"/>
  <c r="E97" i="2" s="1"/>
  <c r="F97" i="2" s="1"/>
  <c r="G98" i="2"/>
  <c r="E98" i="2" s="1"/>
  <c r="F98" i="2" s="1"/>
  <c r="G99" i="2"/>
  <c r="E99" i="2" s="1"/>
  <c r="F99" i="2" s="1"/>
  <c r="G100" i="2"/>
  <c r="E100" i="2" s="1"/>
  <c r="F100" i="2" s="1"/>
  <c r="G101" i="2"/>
  <c r="E101" i="2" s="1"/>
  <c r="F101" i="2" s="1"/>
  <c r="G102" i="2"/>
  <c r="E102" i="2" s="1"/>
  <c r="F102" i="2" s="1"/>
  <c r="G103" i="2"/>
  <c r="E103" i="2" s="1"/>
  <c r="F103" i="2" s="1"/>
  <c r="G104" i="2"/>
  <c r="E104" i="2" s="1"/>
  <c r="F104" i="2" s="1"/>
  <c r="G105" i="2"/>
  <c r="E105" i="2" s="1"/>
  <c r="F105" i="2" s="1"/>
  <c r="G106" i="2"/>
  <c r="E106" i="2" s="1"/>
  <c r="F106" i="2" s="1"/>
  <c r="G107" i="2"/>
  <c r="E107" i="2" s="1"/>
  <c r="F107" i="2" s="1"/>
  <c r="G108" i="2"/>
  <c r="E108" i="2" s="1"/>
  <c r="F108" i="2" s="1"/>
  <c r="G109" i="2"/>
  <c r="E109" i="2" s="1"/>
  <c r="F109" i="2" s="1"/>
  <c r="G110" i="2"/>
  <c r="E110" i="2" s="1"/>
  <c r="F110" i="2" s="1"/>
  <c r="G111" i="2"/>
  <c r="E111" i="2" s="1"/>
  <c r="F111" i="2" s="1"/>
  <c r="G112" i="2"/>
  <c r="E112" i="2" s="1"/>
  <c r="F112" i="2" s="1"/>
  <c r="G113" i="2"/>
  <c r="E113" i="2" s="1"/>
  <c r="F113" i="2" s="1"/>
  <c r="G114" i="2"/>
  <c r="E114" i="2" s="1"/>
  <c r="F114" i="2" s="1"/>
  <c r="G115" i="2"/>
  <c r="E115" i="2" s="1"/>
  <c r="F115" i="2" s="1"/>
  <c r="G116" i="2"/>
  <c r="E116" i="2" s="1"/>
  <c r="F116" i="2" s="1"/>
  <c r="G117" i="2"/>
  <c r="E117" i="2" s="1"/>
  <c r="F117" i="2" s="1"/>
  <c r="G118" i="2"/>
  <c r="E118" i="2" s="1"/>
  <c r="F118" i="2" s="1"/>
  <c r="G119" i="2"/>
  <c r="E119" i="2" s="1"/>
  <c r="F119" i="2" s="1"/>
  <c r="G120" i="2"/>
  <c r="E120" i="2" s="1"/>
  <c r="F120" i="2" s="1"/>
  <c r="G121" i="2"/>
  <c r="E121" i="2" s="1"/>
  <c r="F121" i="2" s="1"/>
  <c r="G122" i="2"/>
  <c r="E122" i="2" s="1"/>
  <c r="F122" i="2" s="1"/>
  <c r="G123" i="2"/>
  <c r="E123" i="2" s="1"/>
  <c r="F123" i="2" s="1"/>
  <c r="G124" i="2"/>
  <c r="E124" i="2" s="1"/>
  <c r="F124" i="2" s="1"/>
  <c r="G125" i="2"/>
  <c r="E125" i="2" s="1"/>
  <c r="F125" i="2" s="1"/>
  <c r="G126" i="2"/>
  <c r="E126" i="2" s="1"/>
  <c r="F126" i="2" s="1"/>
  <c r="G127" i="2"/>
  <c r="E127" i="2" s="1"/>
  <c r="F127" i="2" s="1"/>
  <c r="G128" i="2"/>
  <c r="E128" i="2" s="1"/>
  <c r="F128" i="2" s="1"/>
  <c r="G129" i="2"/>
  <c r="E129" i="2" s="1"/>
  <c r="F129" i="2" s="1"/>
  <c r="G130" i="2"/>
  <c r="E130" i="2" s="1"/>
  <c r="F130" i="2" s="1"/>
  <c r="G131" i="2"/>
  <c r="E131" i="2" s="1"/>
  <c r="F131" i="2" s="1"/>
  <c r="G132" i="2"/>
  <c r="E132" i="2" s="1"/>
  <c r="F132" i="2" s="1"/>
  <c r="G133" i="2"/>
  <c r="E133" i="2" s="1"/>
  <c r="F133" i="2" s="1"/>
  <c r="G134" i="2"/>
  <c r="E134" i="2" s="1"/>
  <c r="F134" i="2" s="1"/>
  <c r="G135" i="2"/>
  <c r="E135" i="2" s="1"/>
  <c r="F135" i="2" s="1"/>
  <c r="G136" i="2"/>
  <c r="E136" i="2" s="1"/>
  <c r="F136" i="2" s="1"/>
  <c r="G137" i="2"/>
  <c r="E137" i="2" s="1"/>
  <c r="F137" i="2" s="1"/>
  <c r="G138" i="2"/>
  <c r="E138" i="2" s="1"/>
  <c r="F138" i="2" s="1"/>
  <c r="G139" i="2"/>
  <c r="E139" i="2" s="1"/>
  <c r="F139" i="2" s="1"/>
  <c r="G140" i="2"/>
  <c r="E140" i="2" s="1"/>
  <c r="F140" i="2" s="1"/>
  <c r="G141" i="2"/>
  <c r="E141" i="2" s="1"/>
  <c r="F141" i="2" s="1"/>
  <c r="G142" i="2"/>
  <c r="E142" i="2" s="1"/>
  <c r="F142" i="2" s="1"/>
  <c r="G143" i="2"/>
  <c r="E143" i="2" s="1"/>
  <c r="F143" i="2" s="1"/>
  <c r="G144" i="2"/>
  <c r="E144" i="2" s="1"/>
  <c r="F144" i="2" s="1"/>
  <c r="G145" i="2"/>
  <c r="E145" i="2" s="1"/>
  <c r="F145" i="2" s="1"/>
  <c r="G146" i="2"/>
  <c r="E146" i="2" s="1"/>
  <c r="F146" i="2" s="1"/>
  <c r="G147" i="2"/>
  <c r="E147" i="2" s="1"/>
  <c r="F147" i="2" s="1"/>
  <c r="G148" i="2"/>
  <c r="E148" i="2" s="1"/>
  <c r="F148" i="2" s="1"/>
  <c r="G149" i="2"/>
  <c r="E149" i="2" s="1"/>
  <c r="F149" i="2" s="1"/>
  <c r="G150" i="2"/>
  <c r="E150" i="2" s="1"/>
  <c r="F150" i="2" s="1"/>
  <c r="G151" i="2"/>
  <c r="E151" i="2" s="1"/>
  <c r="F151" i="2" s="1"/>
  <c r="G152" i="2"/>
  <c r="E152" i="2" s="1"/>
  <c r="F152" i="2" s="1"/>
  <c r="G153" i="2"/>
  <c r="E153" i="2" s="1"/>
  <c r="F153" i="2" s="1"/>
  <c r="G154" i="2"/>
  <c r="E154" i="2" s="1"/>
  <c r="F154" i="2" s="1"/>
  <c r="G155" i="2"/>
  <c r="E155" i="2" s="1"/>
  <c r="F155" i="2" s="1"/>
  <c r="G156" i="2"/>
  <c r="E156" i="2" s="1"/>
  <c r="F156" i="2" s="1"/>
  <c r="G157" i="2"/>
  <c r="E157" i="2" s="1"/>
  <c r="F157" i="2" s="1"/>
  <c r="G158" i="2"/>
  <c r="E158" i="2" s="1"/>
  <c r="F158" i="2" s="1"/>
  <c r="G159" i="2"/>
  <c r="E159" i="2" s="1"/>
  <c r="F159" i="2" s="1"/>
  <c r="G160" i="2"/>
  <c r="E160" i="2" s="1"/>
  <c r="F160" i="2" s="1"/>
  <c r="G161" i="2"/>
  <c r="E161" i="2" s="1"/>
  <c r="F161" i="2" s="1"/>
  <c r="G162" i="2"/>
  <c r="E162" i="2" s="1"/>
  <c r="F162" i="2" s="1"/>
  <c r="G163" i="2"/>
  <c r="E163" i="2" s="1"/>
  <c r="F163" i="2" s="1"/>
  <c r="G164" i="2"/>
  <c r="E164" i="2" s="1"/>
  <c r="F164" i="2" s="1"/>
  <c r="G165" i="2"/>
  <c r="E165" i="2" s="1"/>
  <c r="F165" i="2" s="1"/>
  <c r="G166" i="2"/>
  <c r="E166" i="2" s="1"/>
  <c r="F166" i="2" s="1"/>
  <c r="G167" i="2"/>
  <c r="E167" i="2" s="1"/>
  <c r="F167" i="2" s="1"/>
  <c r="G168" i="2"/>
  <c r="E168" i="2" s="1"/>
  <c r="F168" i="2" s="1"/>
  <c r="G169" i="2"/>
  <c r="E169" i="2" s="1"/>
  <c r="F169" i="2" s="1"/>
  <c r="G170" i="2"/>
  <c r="E170" i="2" s="1"/>
  <c r="F170" i="2" s="1"/>
  <c r="G171" i="2"/>
  <c r="E171" i="2" s="1"/>
  <c r="F171" i="2" s="1"/>
  <c r="G172" i="2"/>
  <c r="E172" i="2" s="1"/>
  <c r="F172" i="2" s="1"/>
  <c r="G173" i="2"/>
  <c r="E173" i="2" s="1"/>
  <c r="F173" i="2" s="1"/>
  <c r="G174" i="2"/>
  <c r="E174" i="2" s="1"/>
  <c r="F174" i="2" s="1"/>
  <c r="G175" i="2"/>
  <c r="E175" i="2" s="1"/>
  <c r="F175" i="2" s="1"/>
  <c r="G176" i="2"/>
  <c r="E176" i="2" s="1"/>
  <c r="F176" i="2" s="1"/>
  <c r="G177" i="2"/>
  <c r="E177" i="2" s="1"/>
  <c r="F177" i="2" s="1"/>
  <c r="G178" i="2"/>
  <c r="E178" i="2" s="1"/>
  <c r="F178" i="2" s="1"/>
  <c r="G179" i="2"/>
  <c r="E179" i="2" s="1"/>
  <c r="F179" i="2" s="1"/>
  <c r="G180" i="2"/>
  <c r="E180" i="2" s="1"/>
  <c r="F180" i="2" s="1"/>
  <c r="G181" i="2"/>
  <c r="E181" i="2" s="1"/>
  <c r="F181" i="2" s="1"/>
  <c r="G182" i="2"/>
  <c r="E182" i="2" s="1"/>
  <c r="F182" i="2" s="1"/>
  <c r="G183" i="2"/>
  <c r="E183" i="2" s="1"/>
  <c r="F183" i="2" s="1"/>
  <c r="G184" i="2"/>
  <c r="E184" i="2" s="1"/>
  <c r="F184" i="2" s="1"/>
  <c r="G185" i="2"/>
  <c r="E185" i="2" s="1"/>
  <c r="F185" i="2" s="1"/>
  <c r="G186" i="2"/>
  <c r="E186" i="2" s="1"/>
  <c r="F186" i="2" s="1"/>
  <c r="G187" i="2"/>
  <c r="E187" i="2" s="1"/>
  <c r="F187" i="2" s="1"/>
  <c r="G188" i="2"/>
  <c r="E188" i="2" s="1"/>
  <c r="F188" i="2" s="1"/>
  <c r="G189" i="2"/>
  <c r="E189" i="2" s="1"/>
  <c r="F189" i="2" s="1"/>
  <c r="G190" i="2"/>
  <c r="E190" i="2" s="1"/>
  <c r="F190" i="2" s="1"/>
  <c r="G191" i="2"/>
  <c r="E191" i="2" s="1"/>
  <c r="F191" i="2" s="1"/>
  <c r="G192" i="2"/>
  <c r="E192" i="2" s="1"/>
  <c r="F192" i="2" s="1"/>
  <c r="G193" i="2"/>
  <c r="E193" i="2" s="1"/>
  <c r="F193" i="2" s="1"/>
  <c r="G194" i="2"/>
  <c r="E194" i="2" s="1"/>
  <c r="F194" i="2" s="1"/>
  <c r="G195" i="2"/>
  <c r="E195" i="2" s="1"/>
  <c r="F195" i="2" s="1"/>
  <c r="G196" i="2"/>
  <c r="E196" i="2" s="1"/>
  <c r="F196" i="2" s="1"/>
  <c r="G197" i="2"/>
  <c r="E197" i="2" s="1"/>
  <c r="F197" i="2" s="1"/>
  <c r="G198" i="2"/>
  <c r="E198" i="2" s="1"/>
  <c r="F198" i="2" s="1"/>
  <c r="G199" i="2"/>
  <c r="E199" i="2" s="1"/>
  <c r="F199" i="2" s="1"/>
  <c r="G200" i="2"/>
  <c r="E200" i="2" s="1"/>
  <c r="F200" i="2" s="1"/>
  <c r="G201" i="2"/>
  <c r="E201" i="2" s="1"/>
  <c r="F201" i="2" s="1"/>
  <c r="G202" i="2"/>
  <c r="E202" i="2" s="1"/>
  <c r="F202" i="2" s="1"/>
  <c r="G203" i="2"/>
  <c r="E203" i="2" s="1"/>
  <c r="F203" i="2" s="1"/>
  <c r="G204" i="2"/>
  <c r="E204" i="2" s="1"/>
  <c r="F204" i="2" s="1"/>
  <c r="G205" i="2"/>
  <c r="E205" i="2" s="1"/>
  <c r="F205" i="2" s="1"/>
  <c r="G206" i="2"/>
  <c r="E206" i="2" s="1"/>
  <c r="F206" i="2" s="1"/>
  <c r="G207" i="2"/>
  <c r="E207" i="2" s="1"/>
  <c r="F207" i="2" s="1"/>
  <c r="G208" i="2"/>
  <c r="E208" i="2" s="1"/>
  <c r="F208" i="2" s="1"/>
  <c r="G209" i="2"/>
  <c r="E209" i="2" s="1"/>
  <c r="F209" i="2" s="1"/>
  <c r="G210" i="2"/>
  <c r="E210" i="2" s="1"/>
  <c r="F210" i="2" s="1"/>
  <c r="G211" i="2"/>
  <c r="E211" i="2" s="1"/>
  <c r="F211" i="2" s="1"/>
  <c r="G212" i="2"/>
  <c r="E212" i="2" s="1"/>
  <c r="F212" i="2" s="1"/>
  <c r="G213" i="2"/>
  <c r="E213" i="2" s="1"/>
  <c r="F213" i="2" s="1"/>
  <c r="G214" i="2"/>
  <c r="E214" i="2" s="1"/>
  <c r="F214" i="2" s="1"/>
  <c r="G215" i="2"/>
  <c r="E215" i="2" s="1"/>
  <c r="F215" i="2" s="1"/>
  <c r="G216" i="2"/>
  <c r="E216" i="2" s="1"/>
  <c r="F216" i="2" s="1"/>
  <c r="G217" i="2"/>
  <c r="E217" i="2" s="1"/>
  <c r="F217" i="2" s="1"/>
  <c r="G218" i="2"/>
  <c r="E218" i="2" s="1"/>
  <c r="F218" i="2" s="1"/>
  <c r="G219" i="2"/>
  <c r="E219" i="2" s="1"/>
  <c r="F219" i="2" s="1"/>
  <c r="G220" i="2"/>
  <c r="E220" i="2" s="1"/>
  <c r="F220" i="2" s="1"/>
  <c r="G221" i="2"/>
  <c r="E221" i="2" s="1"/>
  <c r="F221" i="2" s="1"/>
  <c r="G222" i="2"/>
  <c r="E222" i="2" s="1"/>
  <c r="F222" i="2" s="1"/>
  <c r="G223" i="2"/>
  <c r="E223" i="2" s="1"/>
  <c r="F223" i="2" s="1"/>
  <c r="G224" i="2"/>
  <c r="E224" i="2" s="1"/>
  <c r="F224" i="2" s="1"/>
  <c r="G225" i="2"/>
  <c r="E225" i="2" s="1"/>
  <c r="F225" i="2" s="1"/>
  <c r="G226" i="2"/>
  <c r="E226" i="2" s="1"/>
  <c r="F226" i="2" s="1"/>
  <c r="G227" i="2"/>
  <c r="E227" i="2" s="1"/>
  <c r="F227" i="2" s="1"/>
  <c r="G228" i="2"/>
  <c r="E228" i="2" s="1"/>
  <c r="F228" i="2" s="1"/>
  <c r="G229" i="2"/>
  <c r="E229" i="2" s="1"/>
  <c r="F229" i="2" s="1"/>
  <c r="G230" i="2"/>
  <c r="E230" i="2" s="1"/>
  <c r="F230" i="2" s="1"/>
  <c r="G231" i="2"/>
  <c r="E231" i="2" s="1"/>
  <c r="F231" i="2" s="1"/>
  <c r="G232" i="2"/>
  <c r="E232" i="2" s="1"/>
  <c r="F232" i="2" s="1"/>
  <c r="G233" i="2"/>
  <c r="E233" i="2" s="1"/>
  <c r="F233" i="2" s="1"/>
  <c r="G234" i="2"/>
  <c r="E234" i="2" s="1"/>
  <c r="F234" i="2" s="1"/>
  <c r="G235" i="2"/>
  <c r="E235" i="2" s="1"/>
  <c r="F235" i="2" s="1"/>
  <c r="G236" i="2"/>
  <c r="E236" i="2" s="1"/>
  <c r="F236" i="2" s="1"/>
  <c r="G237" i="2"/>
  <c r="E237" i="2" s="1"/>
  <c r="F237" i="2" s="1"/>
  <c r="G238" i="2"/>
  <c r="E238" i="2" s="1"/>
  <c r="F238" i="2" s="1"/>
  <c r="G239" i="2"/>
  <c r="E239" i="2" s="1"/>
  <c r="F239" i="2" s="1"/>
  <c r="G240" i="2"/>
  <c r="E240" i="2" s="1"/>
  <c r="F240" i="2" s="1"/>
  <c r="G241" i="2"/>
  <c r="E241" i="2" s="1"/>
  <c r="F241" i="2" s="1"/>
  <c r="G242" i="2"/>
  <c r="E242" i="2" s="1"/>
  <c r="F242" i="2" s="1"/>
  <c r="G243" i="2"/>
  <c r="E243" i="2" s="1"/>
  <c r="F243" i="2" s="1"/>
  <c r="G244" i="2"/>
  <c r="E244" i="2" s="1"/>
  <c r="F244" i="2" s="1"/>
  <c r="G245" i="2"/>
  <c r="E245" i="2" s="1"/>
  <c r="F245" i="2" s="1"/>
  <c r="G246" i="2"/>
  <c r="E246" i="2" s="1"/>
  <c r="F246" i="2" s="1"/>
  <c r="G247" i="2"/>
  <c r="E247" i="2" s="1"/>
  <c r="F247" i="2" s="1"/>
  <c r="G248" i="2"/>
  <c r="E248" i="2" s="1"/>
  <c r="F248" i="2" s="1"/>
  <c r="G249" i="2"/>
  <c r="E249" i="2" s="1"/>
  <c r="F249" i="2" s="1"/>
  <c r="G250" i="2"/>
  <c r="E250" i="2" s="1"/>
  <c r="F250" i="2" s="1"/>
  <c r="G251" i="2"/>
  <c r="E251" i="2" s="1"/>
  <c r="F251" i="2" s="1"/>
  <c r="G252" i="2"/>
  <c r="E252" i="2" s="1"/>
  <c r="F252" i="2" s="1"/>
  <c r="G253" i="2"/>
  <c r="E253" i="2" s="1"/>
  <c r="F253" i="2" s="1"/>
  <c r="G254" i="2"/>
  <c r="E254" i="2" s="1"/>
  <c r="F254" i="2" s="1"/>
  <c r="G255" i="2"/>
  <c r="E255" i="2" s="1"/>
  <c r="F255" i="2" s="1"/>
  <c r="G256" i="2"/>
  <c r="E256" i="2" s="1"/>
  <c r="F256" i="2" s="1"/>
  <c r="G257" i="2"/>
  <c r="E257" i="2" s="1"/>
  <c r="F257" i="2" s="1"/>
  <c r="G258" i="2"/>
  <c r="E258" i="2" s="1"/>
  <c r="F258" i="2" s="1"/>
  <c r="G259" i="2"/>
  <c r="E259" i="2" s="1"/>
  <c r="F259" i="2" s="1"/>
  <c r="G260" i="2"/>
  <c r="E260" i="2" s="1"/>
  <c r="F260" i="2" s="1"/>
  <c r="G261" i="2"/>
  <c r="E261" i="2" s="1"/>
  <c r="F261" i="2" s="1"/>
  <c r="G262" i="2"/>
  <c r="E262" i="2" s="1"/>
  <c r="F262" i="2" s="1"/>
  <c r="G263" i="2"/>
  <c r="E263" i="2" s="1"/>
  <c r="F263" i="2" s="1"/>
  <c r="G264" i="2"/>
  <c r="E264" i="2" s="1"/>
  <c r="F264" i="2" s="1"/>
  <c r="G265" i="2"/>
  <c r="E265" i="2" s="1"/>
  <c r="F265" i="2" s="1"/>
  <c r="G266" i="2"/>
  <c r="E266" i="2" s="1"/>
  <c r="F266" i="2" s="1"/>
  <c r="G267" i="2"/>
  <c r="E267" i="2" s="1"/>
  <c r="F267" i="2" s="1"/>
  <c r="G268" i="2"/>
  <c r="E268" i="2" s="1"/>
  <c r="F268" i="2" s="1"/>
  <c r="G269" i="2"/>
  <c r="E269" i="2" s="1"/>
  <c r="F269" i="2" s="1"/>
  <c r="G270" i="2"/>
  <c r="E270" i="2" s="1"/>
  <c r="F270" i="2" s="1"/>
  <c r="G271" i="2"/>
  <c r="E271" i="2" s="1"/>
  <c r="F271" i="2" s="1"/>
  <c r="G272" i="2"/>
  <c r="E272" i="2" s="1"/>
  <c r="F272" i="2" s="1"/>
  <c r="G273" i="2"/>
  <c r="E273" i="2" s="1"/>
  <c r="F273" i="2" s="1"/>
  <c r="G274" i="2"/>
  <c r="E274" i="2" s="1"/>
  <c r="F274" i="2" s="1"/>
  <c r="G275" i="2"/>
  <c r="E275" i="2" s="1"/>
  <c r="F275" i="2" s="1"/>
  <c r="G276" i="2"/>
  <c r="E276" i="2" s="1"/>
  <c r="F276" i="2" s="1"/>
  <c r="G277" i="2"/>
  <c r="E277" i="2" s="1"/>
  <c r="F277" i="2" s="1"/>
  <c r="G278" i="2"/>
  <c r="E278" i="2" s="1"/>
  <c r="F278" i="2" s="1"/>
  <c r="G279" i="2"/>
  <c r="E279" i="2" s="1"/>
  <c r="F279" i="2" s="1"/>
  <c r="G280" i="2"/>
  <c r="E280" i="2" s="1"/>
  <c r="F280" i="2" s="1"/>
  <c r="G281" i="2"/>
  <c r="E281" i="2" s="1"/>
  <c r="F281" i="2" s="1"/>
  <c r="G282" i="2"/>
  <c r="E282" i="2" s="1"/>
  <c r="F282" i="2" s="1"/>
  <c r="G283" i="2"/>
  <c r="E283" i="2" s="1"/>
  <c r="F283" i="2" s="1"/>
  <c r="G284" i="2"/>
  <c r="E284" i="2" s="1"/>
  <c r="F284" i="2" s="1"/>
  <c r="G285" i="2"/>
  <c r="E285" i="2" s="1"/>
  <c r="F285" i="2" s="1"/>
  <c r="G286" i="2"/>
  <c r="E286" i="2" s="1"/>
  <c r="F286" i="2" s="1"/>
  <c r="G287" i="2"/>
  <c r="E287" i="2" s="1"/>
  <c r="F287" i="2" s="1"/>
  <c r="G288" i="2"/>
  <c r="E288" i="2" s="1"/>
  <c r="F288" i="2" s="1"/>
  <c r="G289" i="2"/>
  <c r="E289" i="2" s="1"/>
  <c r="F289" i="2" s="1"/>
  <c r="G290" i="2"/>
  <c r="E290" i="2" s="1"/>
  <c r="F290" i="2" s="1"/>
  <c r="G291" i="2"/>
  <c r="E291" i="2" s="1"/>
  <c r="F291" i="2" s="1"/>
  <c r="G292" i="2"/>
  <c r="E292" i="2" s="1"/>
  <c r="F292" i="2" s="1"/>
  <c r="G293" i="2"/>
  <c r="E293" i="2" s="1"/>
  <c r="F293" i="2" s="1"/>
  <c r="G294" i="2"/>
  <c r="E294" i="2" s="1"/>
  <c r="F294" i="2" s="1"/>
  <c r="G295" i="2"/>
  <c r="E295" i="2" s="1"/>
  <c r="F295" i="2" s="1"/>
  <c r="G296" i="2"/>
  <c r="E296" i="2" s="1"/>
  <c r="F296" i="2" s="1"/>
  <c r="G297" i="2"/>
  <c r="E297" i="2" s="1"/>
  <c r="F297" i="2" s="1"/>
  <c r="G298" i="2"/>
  <c r="E298" i="2" s="1"/>
  <c r="F298" i="2" s="1"/>
  <c r="G299" i="2"/>
  <c r="E299" i="2" s="1"/>
  <c r="F299" i="2" s="1"/>
  <c r="G300" i="2"/>
  <c r="E300" i="2" s="1"/>
  <c r="F300" i="2" s="1"/>
  <c r="G301" i="2"/>
  <c r="E301" i="2" s="1"/>
  <c r="F301" i="2" s="1"/>
  <c r="G302" i="2"/>
  <c r="E302" i="2" s="1"/>
  <c r="F302" i="2" s="1"/>
  <c r="G303" i="2"/>
  <c r="E303" i="2" s="1"/>
  <c r="F303" i="2" s="1"/>
  <c r="G304" i="2"/>
  <c r="E304" i="2" s="1"/>
  <c r="F304" i="2" s="1"/>
  <c r="G305" i="2"/>
  <c r="E305" i="2" s="1"/>
  <c r="F305" i="2" s="1"/>
  <c r="G306" i="2"/>
  <c r="E306" i="2" s="1"/>
  <c r="F306" i="2" s="1"/>
  <c r="G307" i="2"/>
  <c r="E307" i="2" s="1"/>
  <c r="F307" i="2" s="1"/>
  <c r="G308" i="2"/>
  <c r="E308" i="2" s="1"/>
  <c r="F308" i="2" s="1"/>
  <c r="G309" i="2"/>
  <c r="E309" i="2" s="1"/>
  <c r="F309" i="2" s="1"/>
  <c r="G310" i="2"/>
  <c r="E310" i="2" s="1"/>
  <c r="F310" i="2" s="1"/>
  <c r="G311" i="2"/>
  <c r="E311" i="2" s="1"/>
  <c r="F311" i="2" s="1"/>
  <c r="G312" i="2"/>
  <c r="E312" i="2" s="1"/>
  <c r="F312" i="2" s="1"/>
  <c r="G313" i="2"/>
  <c r="E313" i="2" s="1"/>
  <c r="F313" i="2" s="1"/>
  <c r="G314" i="2"/>
  <c r="E314" i="2" s="1"/>
  <c r="F314" i="2" s="1"/>
  <c r="G315" i="2"/>
  <c r="E315" i="2" s="1"/>
  <c r="F315" i="2" s="1"/>
  <c r="G316" i="2"/>
  <c r="E316" i="2" s="1"/>
  <c r="F316" i="2" s="1"/>
  <c r="G317" i="2"/>
  <c r="E317" i="2" s="1"/>
  <c r="F317" i="2" s="1"/>
  <c r="G318" i="2"/>
  <c r="E318" i="2" s="1"/>
  <c r="F318" i="2" s="1"/>
  <c r="G319" i="2"/>
  <c r="E319" i="2" s="1"/>
  <c r="F319" i="2" s="1"/>
  <c r="G320" i="2"/>
  <c r="E320" i="2" s="1"/>
  <c r="F320" i="2" s="1"/>
  <c r="G321" i="2"/>
  <c r="E321" i="2" s="1"/>
  <c r="F321" i="2" s="1"/>
  <c r="G322" i="2"/>
  <c r="E322" i="2" s="1"/>
  <c r="F322" i="2" s="1"/>
  <c r="G323" i="2"/>
  <c r="E323" i="2" s="1"/>
  <c r="F323" i="2" s="1"/>
  <c r="G324" i="2"/>
  <c r="E324" i="2" s="1"/>
  <c r="F324" i="2" s="1"/>
  <c r="G325" i="2"/>
  <c r="E325" i="2" s="1"/>
  <c r="F325" i="2" s="1"/>
  <c r="G326" i="2"/>
  <c r="E326" i="2" s="1"/>
  <c r="F326" i="2" s="1"/>
  <c r="G327" i="2"/>
  <c r="E327" i="2" s="1"/>
  <c r="F327" i="2" s="1"/>
  <c r="G328" i="2"/>
  <c r="E328" i="2" s="1"/>
  <c r="F328" i="2" s="1"/>
  <c r="G329" i="2"/>
  <c r="E329" i="2" s="1"/>
  <c r="F329" i="2" s="1"/>
  <c r="G330" i="2"/>
  <c r="E330" i="2" s="1"/>
  <c r="F330" i="2" s="1"/>
  <c r="G331" i="2"/>
  <c r="E331" i="2" s="1"/>
  <c r="F331" i="2" s="1"/>
  <c r="G332" i="2"/>
  <c r="E332" i="2" s="1"/>
  <c r="F332" i="2" s="1"/>
  <c r="G333" i="2"/>
  <c r="E333" i="2" s="1"/>
  <c r="F333" i="2" s="1"/>
  <c r="G334" i="2"/>
  <c r="E334" i="2" s="1"/>
  <c r="F334" i="2" s="1"/>
  <c r="G335" i="2"/>
  <c r="E335" i="2" s="1"/>
  <c r="F335" i="2" s="1"/>
  <c r="G336" i="2"/>
  <c r="E336" i="2" s="1"/>
  <c r="F336" i="2" s="1"/>
  <c r="G337" i="2"/>
  <c r="E337" i="2" s="1"/>
  <c r="F337" i="2" s="1"/>
  <c r="G338" i="2"/>
  <c r="E338" i="2" s="1"/>
  <c r="F338" i="2" s="1"/>
  <c r="G339" i="2"/>
  <c r="E339" i="2" s="1"/>
  <c r="F339" i="2" s="1"/>
  <c r="G340" i="2"/>
  <c r="E340" i="2" s="1"/>
  <c r="F340" i="2" s="1"/>
  <c r="G341" i="2"/>
  <c r="E341" i="2" s="1"/>
  <c r="F341" i="2" s="1"/>
  <c r="G342" i="2"/>
  <c r="E342" i="2" s="1"/>
  <c r="F342" i="2" s="1"/>
  <c r="G343" i="2"/>
  <c r="E343" i="2" s="1"/>
  <c r="F343" i="2" s="1"/>
  <c r="G344" i="2"/>
  <c r="E344" i="2" s="1"/>
  <c r="F344" i="2" s="1"/>
  <c r="G345" i="2"/>
  <c r="E345" i="2" s="1"/>
  <c r="F345" i="2" s="1"/>
  <c r="G346" i="2"/>
  <c r="E346" i="2" s="1"/>
  <c r="F346" i="2" s="1"/>
  <c r="G347" i="2"/>
  <c r="E347" i="2" s="1"/>
  <c r="F347" i="2" s="1"/>
  <c r="G348" i="2"/>
  <c r="E348" i="2" s="1"/>
  <c r="F348" i="2" s="1"/>
  <c r="G349" i="2"/>
  <c r="E349" i="2" s="1"/>
  <c r="F349" i="2" s="1"/>
  <c r="G350" i="2"/>
  <c r="E350" i="2" s="1"/>
  <c r="F350" i="2" s="1"/>
  <c r="G351" i="2"/>
  <c r="E351" i="2" s="1"/>
  <c r="F351" i="2" s="1"/>
  <c r="G352" i="2"/>
  <c r="E352" i="2" s="1"/>
  <c r="F352" i="2" s="1"/>
  <c r="G353" i="2"/>
  <c r="E353" i="2" s="1"/>
  <c r="F353" i="2" s="1"/>
  <c r="G354" i="2"/>
  <c r="E354" i="2" s="1"/>
  <c r="F354" i="2" s="1"/>
  <c r="G355" i="2"/>
  <c r="E355" i="2" s="1"/>
  <c r="F355" i="2" s="1"/>
  <c r="G356" i="2"/>
  <c r="E356" i="2" s="1"/>
  <c r="F356" i="2" s="1"/>
  <c r="G357" i="2"/>
  <c r="E357" i="2" s="1"/>
  <c r="F357" i="2" s="1"/>
  <c r="G358" i="2"/>
  <c r="E358" i="2" s="1"/>
  <c r="F358" i="2" s="1"/>
  <c r="E23" i="2"/>
  <c r="F23" i="2" s="1"/>
  <c r="E6" i="1" l="1"/>
  <c r="C6" i="1" s="1"/>
  <c r="D6" i="1" s="1"/>
  <c r="K2" i="3"/>
  <c r="O2" i="3"/>
  <c r="L2" i="3"/>
  <c r="E4" i="1"/>
  <c r="C4" i="1" s="1"/>
  <c r="D4" i="1" s="1"/>
  <c r="N2" i="3"/>
  <c r="E9" i="1"/>
  <c r="C9" i="1" s="1"/>
  <c r="D9" i="1" s="1"/>
  <c r="W2" i="3"/>
  <c r="AD2" i="3"/>
  <c r="AE2" i="3"/>
  <c r="B2" i="3"/>
  <c r="V2" i="3"/>
  <c r="J2" i="3"/>
  <c r="I2" i="3"/>
  <c r="Z2" i="3"/>
  <c r="R2" i="3"/>
  <c r="E7" i="1"/>
  <c r="C7" i="1" s="1"/>
  <c r="D7" i="1" s="1"/>
  <c r="Y2" i="3"/>
  <c r="Q2" i="3"/>
  <c r="AF2" i="3"/>
  <c r="X2" i="3"/>
  <c r="P2" i="3"/>
  <c r="AC2" i="3"/>
  <c r="U2" i="3"/>
  <c r="M2" i="3"/>
  <c r="H2" i="3"/>
  <c r="AB2" i="3"/>
  <c r="T2" i="3"/>
  <c r="G2" i="3"/>
  <c r="AA2" i="3"/>
  <c r="S2" i="3"/>
  <c r="E8" i="1"/>
  <c r="C8" i="1" s="1"/>
  <c r="D8" i="1" s="1"/>
  <c r="E12" i="1"/>
  <c r="C12" i="1" s="1"/>
  <c r="D12" i="1" s="1"/>
  <c r="E3" i="1"/>
  <c r="C3" i="1" s="1"/>
  <c r="D3" i="1" s="1"/>
  <c r="F2" i="3"/>
  <c r="E10" i="1"/>
  <c r="C10" i="1" s="1"/>
  <c r="D10" i="1" s="1"/>
  <c r="E5" i="1"/>
  <c r="C5" i="1" s="1"/>
  <c r="D5" i="1" s="1"/>
  <c r="E11" i="1"/>
  <c r="C11" i="1" s="1"/>
  <c r="D11" i="1" s="1"/>
  <c r="E13" i="1"/>
  <c r="C13" i="1" s="1"/>
  <c r="D13" i="1" s="1"/>
  <c r="E16" i="1"/>
  <c r="C16" i="1" s="1"/>
  <c r="D16" i="1" s="1"/>
  <c r="E15" i="1"/>
  <c r="C15" i="1" s="1"/>
  <c r="D15" i="1" s="1"/>
  <c r="E14" i="1"/>
  <c r="C14" i="1" s="1"/>
  <c r="D14" i="1" s="1"/>
  <c r="E20" i="1"/>
  <c r="C20" i="1" s="1"/>
  <c r="D20" i="1" s="1"/>
  <c r="E19" i="1"/>
  <c r="C19" i="1" s="1"/>
  <c r="D19" i="1" s="1"/>
  <c r="E18" i="1"/>
  <c r="C18" i="1" s="1"/>
  <c r="D18" i="1" s="1"/>
  <c r="E17" i="1"/>
  <c r="C17" i="1" s="1"/>
  <c r="D17" i="1" s="1"/>
  <c r="E2" i="1"/>
  <c r="C2" i="1" s="1"/>
  <c r="E2" i="3" l="1"/>
  <c r="D2" i="1"/>
  <c r="C2" i="3"/>
  <c r="D2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3673687-7B48-4742-9616-86ACAA0865FA}" keepAlive="1" name="Spørring - daglige_forhandsstemmegivninger_test" description="Tilkobling til spørringen daglige_forhandsstemmegivninger_test i arbeidsboken." type="5" refreshedVersion="8" background="1" saveData="1">
    <dbPr connection="Provider=Microsoft.Mashup.OleDb.1;Data Source=$Workbook$;Location=daglige_forhandsstemmegivninger_test;Extended Properties=&quot;&quot;" command="SELECT * FROM [daglige_forhandsstemmegivninger_test]"/>
  </connection>
</connections>
</file>

<file path=xl/sharedStrings.xml><?xml version="1.0" encoding="utf-8"?>
<sst xmlns="http://schemas.openxmlformats.org/spreadsheetml/2006/main" count="832" uniqueCount="409">
  <si>
    <t>Oslo</t>
  </si>
  <si>
    <t>Hedmark</t>
  </si>
  <si>
    <t>Kongsvinger</t>
  </si>
  <si>
    <t>Hamar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</si>
  <si>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</si>
  <si>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</si>
  <si>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</si>
  <si>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</si>
  <si>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</si>
  <si>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</si>
  <si>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</si>
  <si>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</si>
  <si>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Våler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</si>
  <si>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</si>
  <si>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</si>
  <si>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</si>
  <si>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</si>
  <si>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</si>
  <si>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</si>
  <si>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</si>
  <si>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</si>
  <si>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</si>
  <si>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</si>
  <si>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</si>
  <si>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Oppland</t>
  </si>
  <si>
    <t>Lillehammer</t>
  </si>
  <si>
    <t>Gjøvik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</si>
  <si>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</si>
  <si>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</si>
  <si>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</si>
  <si>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</si>
  <si>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</si>
  <si>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</si>
  <si>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</si>
  <si>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</si>
  <si>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</si>
  <si>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</si>
  <si>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</si>
  <si>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</si>
  <si>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</si>
  <si>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</si>
  <si>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</si>
  <si>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</si>
  <si>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</si>
  <si>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</si>
  <si>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</si>
  <si>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</si>
  <si>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</si>
  <si>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</si>
  <si>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Aust-Agder</t>
  </si>
  <si>
    <t>Risør</t>
  </si>
  <si>
    <t>Grimstad</t>
  </si>
  <si>
    <t>Arendal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</si>
  <si>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</si>
  <si>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</si>
  <si>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</si>
  <si>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</si>
  <si>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</si>
  <si>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</si>
  <si>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</si>
  <si>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</si>
  <si>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</si>
  <si>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</si>
  <si>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</si>
  <si>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</si>
  <si>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Vest-Agder</t>
  </si>
  <si>
    <t>Kristiansand</t>
  </si>
  <si>
    <t>Lindesnes</t>
  </si>
  <si>
    <t>Farsund</t>
  </si>
  <si>
    <t>Flekkefjord</t>
  </si>
  <si>
    <t>Vennesla</t>
  </si>
  <si>
    <t>Åseral</t>
  </si>
  <si>
    <t>Lyngdal</t>
  </si>
  <si>
    <t>Hægebostad</t>
  </si>
  <si>
    <t>Kvinesdal</t>
  </si>
  <si>
    <t>Sirdal</t>
  </si>
  <si>
    <t>Rogaland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</si>
  <si>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</si>
  <si>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</si>
  <si>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</si>
  <si>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</si>
  <si>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</si>
  <si>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</si>
  <si>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</si>
  <si>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</si>
  <si>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</si>
  <si>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</si>
  <si>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</si>
  <si>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</si>
  <si>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</si>
  <si>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</si>
  <si>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</si>
  <si>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</si>
  <si>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</si>
  <si>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</si>
  <si>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</si>
  <si>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</si>
  <si>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</si>
  <si>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</si>
  <si>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</si>
  <si>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Hordaland</t>
  </si>
  <si>
    <t>Bergen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</si>
  <si>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</si>
  <si>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</si>
  <si>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</si>
  <si>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</si>
  <si>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</si>
  <si>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</si>
  <si>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</si>
  <si>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</si>
  <si>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</si>
  <si>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</si>
  <si>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</si>
  <si>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</si>
  <si>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</si>
  <si>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</si>
  <si>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</si>
  <si>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</si>
  <si>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</si>
  <si>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</si>
  <si>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</si>
  <si>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</si>
  <si>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</si>
  <si>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</si>
  <si>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</si>
  <si>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</si>
  <si>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Sogn og Fjordane</t>
  </si>
  <si>
    <t>Kinn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</si>
  <si>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</si>
  <si>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</si>
  <si>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</si>
  <si>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</si>
  <si>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</si>
  <si>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</si>
  <si>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</si>
  <si>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</si>
  <si>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</si>
  <si>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</si>
  <si>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</si>
  <si>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</si>
  <si>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</si>
  <si>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</si>
  <si>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</si>
  <si>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</si>
  <si>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</si>
  <si>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Møre og Romsdal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</si>
  <si>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</si>
  <si>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</si>
  <si>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</si>
  <si>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</si>
  <si>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</si>
  <si>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</si>
  <si>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</si>
  <si>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</si>
  <si>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</si>
  <si>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</si>
  <si>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</si>
  <si>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</si>
  <si>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</si>
  <si>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</si>
  <si>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</si>
  <si>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</si>
  <si>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</si>
  <si>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</si>
  <si>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</si>
  <si>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</si>
  <si>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</si>
  <si>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</si>
  <si>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</si>
  <si>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</si>
  <si>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</si>
  <si>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</si>
  <si>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Haram</t>
  </si>
  <si>
    <t>Sør-Trøndelag</t>
  </si>
  <si>
    <t>Trondheim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</si>
  <si>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</si>
  <si>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</si>
  <si>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</si>
  <si>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</si>
  <si>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</si>
  <si>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</si>
  <si>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</si>
  <si>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</si>
  <si>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</si>
  <si>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</si>
  <si>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</si>
  <si>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</si>
  <si>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Indre Fosen</t>
  </si>
  <si>
    <t>Heim</t>
  </si>
  <si>
    <t>Hitra</t>
  </si>
  <si>
    <t>Ørland</t>
  </si>
  <si>
    <t>Åfjord</t>
  </si>
  <si>
    <t>Orkland</t>
  </si>
  <si>
    <t>Rindal</t>
  </si>
  <si>
    <t>Nord-Trøndelag</t>
  </si>
  <si>
    <t>Steinkjer</t>
  </si>
  <si>
    <t>Namsos</t>
  </si>
  <si>
    <t>Meråker</t>
  </si>
  <si>
    <t>Stjørdal</t>
  </si>
  <si>
    <t>Frosta</t>
  </si>
  <si>
    <t>Levanger</t>
  </si>
  <si>
    <t>Verdal</t>
  </si>
  <si>
    <t>Snåase - Snåsa</t>
  </si>
  <si>
    <t>Lierne</t>
  </si>
  <si>
    <t>Raarvihke - Røyrvik</t>
  </si>
  <si>
    <t>Namsskogan</t>
  </si>
  <si>
    <t>Grong</t>
  </si>
  <si>
    <t>Høylandet</t>
  </si>
  <si>
    <t>Overhalla</t>
  </si>
  <si>
    <t>Flatanger</t>
  </si>
  <si>
    <t>Leka</t>
  </si>
  <si>
    <t>Inderøy</t>
  </si>
  <si>
    <t>Nærøysund</t>
  </si>
  <si>
    <t>Nordland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</si>
  <si>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</si>
  <si>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</si>
  <si>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</si>
  <si>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</si>
  <si>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</si>
  <si>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</si>
  <si>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</si>
  <si>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</si>
  <si>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</si>
  <si>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</si>
  <si>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</si>
  <si>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</si>
  <si>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</si>
  <si>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</si>
  <si>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</si>
  <si>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</si>
  <si>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</si>
  <si>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</si>
  <si>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</si>
  <si>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</si>
  <si>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</si>
  <si>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</si>
  <si>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</si>
  <si>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</si>
  <si>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</si>
  <si>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</si>
  <si>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</si>
  <si>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</si>
  <si>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</si>
  <si>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</si>
  <si>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</si>
  <si>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</si>
  <si>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</si>
  <si>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</si>
  <si>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</si>
  <si>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</si>
  <si>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</si>
  <si>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</si>
  <si>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</si>
  <si>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</si>
  <si>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Østfold</t>
  </si>
  <si>
    <t>Halden</t>
  </si>
  <si>
    <t>Moss</t>
  </si>
  <si>
    <t>Sarpsborg</t>
  </si>
  <si>
    <t>Fredrikstad</t>
  </si>
  <si>
    <t>Hvaler</t>
  </si>
  <si>
    <t>Råde</t>
  </si>
  <si>
    <t>Skiptvet</t>
  </si>
  <si>
    <t>Indre Østfold</t>
  </si>
  <si>
    <t>Rakkestad</t>
  </si>
  <si>
    <t>Marker</t>
  </si>
  <si>
    <t>Aremark</t>
  </si>
  <si>
    <t>Akershus</t>
  </si>
  <si>
    <t>Bærum</t>
  </si>
  <si>
    <t>Asker</t>
  </si>
  <si>
    <t>Lillestrøm</t>
  </si>
  <si>
    <t>Nordre Follo</t>
  </si>
  <si>
    <t>Ullensaker</t>
  </si>
  <si>
    <t>Nesodden</t>
  </si>
  <si>
    <t>Frogn</t>
  </si>
  <si>
    <t>Vestby</t>
  </si>
  <si>
    <t>Ås</t>
  </si>
  <si>
    <t>Enebakk</t>
  </si>
  <si>
    <t>Lørenskog</t>
  </si>
  <si>
    <t>Rælingen</t>
  </si>
  <si>
    <t>Aurskog-Høland</t>
  </si>
  <si>
    <t>Nes</t>
  </si>
  <si>
    <t>Gjerdrum</t>
  </si>
  <si>
    <t>Nittedal</t>
  </si>
  <si>
    <t>Lunner</t>
  </si>
  <si>
    <t>Jevnaker</t>
  </si>
  <si>
    <t>Nannestad</t>
  </si>
  <si>
    <t>Eidsvoll</t>
  </si>
  <si>
    <t>Hurdal</t>
  </si>
  <si>
    <t>Buskerud</t>
  </si>
  <si>
    <t>Drammen</t>
  </si>
  <si>
    <t>Kongsberg</t>
  </si>
  <si>
    <t>Ringerike</t>
  </si>
  <si>
    <t>Hole</t>
  </si>
  <si>
    <t>Lier</t>
  </si>
  <si>
    <t>Øvre Eiker</t>
  </si>
  <si>
    <t>Modum</t>
  </si>
  <si>
    <t>Krødsherad</t>
  </si>
  <si>
    <t>Flå</t>
  </si>
  <si>
    <t>Nesbyen</t>
  </si>
  <si>
    <t>Gol</t>
  </si>
  <si>
    <t>Hemsedal</t>
  </si>
  <si>
    <t>Ål</t>
  </si>
  <si>
    <t>Hol</t>
  </si>
  <si>
    <t>Sigdal</t>
  </si>
  <si>
    <t>Flesberg</t>
  </si>
  <si>
    <t>Rollag</t>
  </si>
  <si>
    <t>Nore og Uvdal</t>
  </si>
  <si>
    <t>Vestfold</t>
  </si>
  <si>
    <t>Horten</t>
  </si>
  <si>
    <t>Holmestrand</t>
  </si>
  <si>
    <t>Tønsberg</t>
  </si>
  <si>
    <t>Sandefjord</t>
  </si>
  <si>
    <t>Larvik</t>
  </si>
  <si>
    <t>Færder</t>
  </si>
  <si>
    <t>Telemark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</si>
  <si>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</si>
  <si>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</si>
  <si>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</si>
  <si>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</si>
  <si>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</si>
  <si>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</si>
  <si>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</si>
  <si>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</si>
  <si>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Midt-Telemark</t>
  </si>
  <si>
    <t>Seljord</t>
  </si>
  <si>
    <t>Hjartdal</t>
  </si>
  <si>
    <t>Tinn</t>
  </si>
  <si>
    <t>Kviteseid</t>
  </si>
  <si>
    <t>Nissedal</t>
  </si>
  <si>
    <t>Fyresdal</t>
  </si>
  <si>
    <t>Tokke</t>
  </si>
  <si>
    <t>Vinje</t>
  </si>
  <si>
    <t>Troms Romsa</t>
  </si>
  <si>
    <t>Tromsø</t>
  </si>
  <si>
    <t>Harstad</t>
  </si>
  <si>
    <t>Kvæfjord</t>
  </si>
  <si>
    <t>Tjeldsund</t>
  </si>
  <si>
    <t>Ibestad</t>
  </si>
  <si>
    <t>Gratangen</t>
  </si>
  <si>
    <t>Loabák - 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</si>
  <si>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</si>
  <si>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</si>
  <si>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</si>
  <si>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</si>
  <si>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</si>
  <si>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</si>
  <si>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</si>
  <si>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</si>
  <si>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</si>
  <si>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 - Omasvuotna - Omasvuono</t>
  </si>
  <si>
    <t>Gáivuotna - Kåfjord - Kaivuono</t>
  </si>
  <si>
    <t>Skjervøy</t>
  </si>
  <si>
    <t>Nordreisa</t>
  </si>
  <si>
    <t>Kvænangen</t>
  </si>
  <si>
    <t>Finnmark Finnmárku</t>
  </si>
  <si>
    <t>Alta</t>
  </si>
  <si>
    <t>Hammerfest</t>
  </si>
  <si>
    <t>Sør-Varanger</t>
  </si>
  <si>
    <t>Vadsø</t>
  </si>
  <si>
    <t>Kárášjohka - Karasjok</t>
  </si>
  <si>
    <t>Guovdageaidnu - Kautokeino</t>
  </si>
  <si>
    <t>Loppa</t>
  </si>
  <si>
    <t>Hasvik</t>
  </si>
  <si>
    <t>Måsøy</t>
  </si>
  <si>
    <t>Nordkapp</t>
  </si>
  <si>
    <t>Porsanger - Porsáŋgu - Porsanki</t>
  </si>
  <si>
    <t>Lebesby</t>
  </si>
  <si>
    <t>Gamvik</t>
  </si>
  <si>
    <t>Deatnu - Tana</t>
  </si>
  <si>
    <t>Berlevåg</t>
  </si>
  <si>
    <t>Båtsfjord</t>
  </si>
  <si>
    <t>Vardø</t>
  </si>
  <si>
    <t>Unjárga - Nesseby</t>
  </si>
  <si>
    <t>Valgdistrikt</t>
  </si>
  <si>
    <t>Kommunenummer</t>
  </si>
  <si>
    <t>Kommune</t>
  </si>
  <si>
    <t>Antall stemmeberettigede</t>
  </si>
  <si>
    <t>Totalt antall forhåndsstemmegivninger</t>
  </si>
  <si>
    <t>Ordinære forhåndsstemmegivninger</t>
  </si>
  <si>
    <t>Tidligstemmer</t>
  </si>
  <si>
    <t>11.aug</t>
  </si>
  <si>
    <t>12. aug.</t>
  </si>
  <si>
    <t>13. aug.</t>
  </si>
  <si>
    <t>14. aug.</t>
  </si>
  <si>
    <t>15. aug.</t>
  </si>
  <si>
    <t>16. aug.</t>
  </si>
  <si>
    <t>17. aug.</t>
  </si>
  <si>
    <t>18. aug.</t>
  </si>
  <si>
    <t>19. aug.</t>
  </si>
  <si>
    <t>20. aug.</t>
  </si>
  <si>
    <t>21. aug.</t>
  </si>
  <si>
    <t>22. aug.</t>
  </si>
  <si>
    <t>23. aug.</t>
  </si>
  <si>
    <t>24. aug.</t>
  </si>
  <si>
    <t>25. aug.</t>
  </si>
  <si>
    <t>26. aug.</t>
  </si>
  <si>
    <t>27. aug.</t>
  </si>
  <si>
    <t>28. aug.</t>
  </si>
  <si>
    <t>29. aug.</t>
  </si>
  <si>
    <t>30. aug.</t>
  </si>
  <si>
    <t>31. aug.</t>
  </si>
  <si>
    <t>1. sep.</t>
  </si>
  <si>
    <t>2. sep.</t>
  </si>
  <si>
    <t>3. sep.</t>
  </si>
  <si>
    <t>4. sep.</t>
  </si>
  <si>
    <t>5. sep.</t>
  </si>
  <si>
    <t>Andel som har stemt</t>
  </si>
  <si>
    <t>Hele landet</t>
  </si>
  <si>
    <t>Geografi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</si>
</sst>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5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1" xfId="0" applyBorder="1"/>
    <xf numFmtId="164" fontId="0" fillId="0" borderId="0" xfId="1" applyNumberFormat="1" applyFont="1"/>
    <xf numFmtId="0" fontId="2" fillId="2" borderId="2" xfId="0" applyFont="1" applyFill="1" applyBorder="1"/>
    <xf numFmtId="0" fontId="2" fillId="2" borderId="3" xfId="0" applyFont="1" applyFill="1" applyBorder="1"/>
    <xf numFmtId="3" fontId="2" fillId="2" borderId="3" xfId="0" applyNumberFormat="1" applyFont="1" applyFill="1" applyBorder="1"/>
    <xf numFmtId="3" fontId="2" fillId="2" borderId="4" xfId="0" applyNumberFormat="1" applyFont="1" applyFill="1" applyBorder="1"/>
  </cellXfs>
  <cellStyles count="2">
    <cellStyle name="Normal" xfId="0" builtinId="0"/>
    <cellStyle name="Prosent" xfId="1" builtinId="5"/>
  </cellStyles>
  <dxfs count="101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64" formatCode="0.0\ %"/>
    </dxf>
    <dxf>
      <numFmt numFmtId="3" formatCode="#,##0"/>
    </dxf>
    <dxf>
      <numFmt numFmtId="3" formatCode="#,##0"/>
    </dxf>
    <dxf>
      <border outline="0">
        <top style="thin">
          <color theme="9" tint="0.39997558519241921"/>
        </top>
      </border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3" formatCode="#,##0"/>
      <fill>
        <patternFill patternType="solid">
          <fgColor theme="9"/>
          <bgColor theme="9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\ %"/>
    </dxf>
    <dxf>
      <numFmt numFmtId="3" formatCode="#,##0"/>
    </dxf>
    <dxf>
      <numFmt numFmtId="3" formatCode="#,##0"/>
    </dxf>
    <dxf>
      <border outline="0">
        <top style="thin">
          <color theme="9" tint="0.39997558519241921"/>
        </top>
      </border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3" formatCode="#,##0"/>
      <fill>
        <patternFill patternType="solid">
          <fgColor theme="9"/>
          <bgColor theme="9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connectionId="1" xr16:uid="{D5A015A1-F70B-3A49-9EED-822A9847F386}" autoFormatId="16" applyNumberFormats="0" applyBorderFormats="0" applyFontFormats="0" applyPatternFormats="0" applyAlignmentFormats="0" applyWidthHeightFormats="0">
  <queryTableRefresh nextId="63" unboundColumnsRight="25">
    <queryTableFields count="34">
      <queryTableField id="2" name="fylke" tableColumnId="2"/>
      <queryTableField id="3" name="kommunenr" tableColumnId="3"/>
      <queryTableField id="4" name="kommune" tableColumnId="4"/>
      <queryTableField id="5" name="stemmeberettigede" tableColumnId="5"/>
      <queryTableField id="6" name="forhåndsstemmegivninger_totalt" tableColumnId="6"/>
      <queryTableField id="62" dataBound="0" tableColumnId="62"/>
      <queryTableField id="8" dataBound="0" tableColumnId="8"/>
      <queryTableField id="10" dataBound="0" tableColumnId="10"/>
      <queryTableField id="7" name="gårsdagens_forhåndsstemmegivninger" tableColumnId="7"/>
      <queryTableField id="35" dataBound="0" tableColumnId="35"/>
      <queryTableField id="36" dataBound="0" tableColumnId="36"/>
      <queryTableField id="37" dataBound="0" tableColumnId="37"/>
      <queryTableField id="38" dataBound="0" tableColumnId="38"/>
      <queryTableField id="39" dataBound="0" tableColumnId="39"/>
      <queryTableField id="40" dataBound="0" tableColumnId="40"/>
      <queryTableField id="41" dataBound="0" tableColumnId="41"/>
      <queryTableField id="42" dataBound="0" tableColumnId="42"/>
      <queryTableField id="43" dataBound="0" tableColumnId="43"/>
      <queryTableField id="44" dataBound="0" tableColumnId="44"/>
      <queryTableField id="45" dataBound="0" tableColumnId="45"/>
      <queryTableField id="46" dataBound="0" tableColumnId="46"/>
      <queryTableField id="47" dataBound="0" tableColumnId="47"/>
      <queryTableField id="48" dataBound="0" tableColumnId="48"/>
      <queryTableField id="49" dataBound="0" tableColumnId="49"/>
      <queryTableField id="50" dataBound="0" tableColumnId="50"/>
      <queryTableField id="51" dataBound="0" tableColumnId="51"/>
      <queryTableField id="52" dataBound="0" tableColumnId="52"/>
      <queryTableField id="53" dataBound="0" tableColumnId="53"/>
      <queryTableField id="54" dataBound="0" tableColumnId="54"/>
      <queryTableField id="55" dataBound="0" tableColumnId="55"/>
      <queryTableField id="56" dataBound="0" tableColumnId="56"/>
      <queryTableField id="57" dataBound="0" tableColumnId="57"/>
      <queryTableField id="58" dataBound="0" tableColumnId="58"/>
      <queryTableField id="59" dataBound="0" tableColumnId="59"/>
    </queryTableFields>
    <queryTableDeletedFields count="1">
      <deletedField name="fylkesnr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6CB7DB-D7D4-D143-BB56-659A236CD52B}" name="daglige_forhandsstemmegivninger_test" displayName="daglige_forhandsstemmegivninger_test" ref="A1:AH358" tableType="queryTable" totalsRowShown="0">
  <autoFilter ref="A1:AH358" xr:uid="{2C6CB7DB-D7D4-D143-BB56-659A236CD52B}"/>
  <tableColumns count="34">
    <tableColumn id="2" xr3:uid="{82B43BD6-2580-DC43-A3EC-2ADE5297363A}" uniqueName="2" name="Valgdistrikt" queryTableFieldId="2" dataDxfId="100"/>
    <tableColumn id="3" xr3:uid="{BACF9E8D-8237-3044-91ED-E0296218FBF1}" uniqueName="3" name="Kommunenummer" queryTableFieldId="3"/>
    <tableColumn id="4" xr3:uid="{95775739-623B-5B4B-92C6-7630C49956DA}" uniqueName="4" name="Kommune" queryTableFieldId="4" dataDxfId="99"/>
    <tableColumn id="5" xr3:uid="{C2FF8100-F96F-DB43-8D64-7BB0572CC147}" uniqueName="5" name="Antall stemmeberettigede" queryTableFieldId="5" dataDxfId="98"/>
    <tableColumn id="6" xr3:uid="{BB62A05A-3DE5-6745-8502-647D99F38408}" uniqueName="6" name="Totalt antall forhåndsstemmegivninger" queryTableFieldId="6" dataDxfId="97"/>
    <tableColumn id="62" xr3:uid="{8F102D50-4A17-AC47-ADE4-F0CA4E2B6897}" uniqueName="62" name="Andel som har stemt" queryTableFieldId="62" dataDxfId="96">
      <calculatedColumnFormula>daglige_forhandsstemmegivninger_test[[#This Row],[Totalt antall forhåndsstemmegivninger]]/daglige_forhandsstemmegivninger_test[[#This Row],[Antall stemmeberettigede]]</calculatedColumnFormula>
    </tableColumn>
    <tableColumn id="8" xr3:uid="{FF83BCD3-303E-194A-9A0F-FEFFD3A9B649}" uniqueName="8" name="Ordinære forhåndsstemmegivninger" queryTableFieldId="8" dataDxfId="95">
      <calculatedColumnFormula>SUM(daglige_forhandsstemmegivninger_test[[#This Row],[11.aug]:[5. sep.]])</calculatedColumnFormula>
    </tableColumn>
    <tableColumn id="10" xr3:uid="{0BFFC15A-F5D4-B043-B685-55328C7CEB41}" uniqueName="10" name="Tidligstemmer" queryTableFieldId="10" dataDxfId="94"/>
    <tableColumn id="7" xr3:uid="{3FA1E311-C049-8549-BD2B-74AB12D472AA}" uniqueName="7" name="11.aug" queryTableFieldId="7" dataDxfId="93"/>
    <tableColumn id="35" xr3:uid="{8BD2E9C7-9124-634D-BDDA-F651479E9FA6}" uniqueName="35" name="12. aug." queryTableFieldId="35" dataDxfId="92"/>
    <tableColumn id="36" xr3:uid="{93F94575-77E1-4344-BD95-2DFFF5C69517}" uniqueName="36" name="13. aug." queryTableFieldId="36" dataDxfId="91"/>
    <tableColumn id="37" xr3:uid="{712C0551-1BAF-E340-ADDF-A5BC8B501400}" uniqueName="37" name="14. aug." queryTableFieldId="37" dataDxfId="90"/>
    <tableColumn id="38" xr3:uid="{F63E1F4F-1227-5042-BC32-D21E0D6F1725}" uniqueName="38" name="15. aug." queryTableFieldId="38" dataDxfId="89"/>
    <tableColumn id="39" xr3:uid="{DE4F21B2-5573-CC4A-B588-ED0DFBA5301A}" uniqueName="39" name="16. aug." queryTableFieldId="39" dataDxfId="88"/>
    <tableColumn id="40" xr3:uid="{5321CD62-A820-F24A-B5F2-8A1045741C2C}" uniqueName="40" name="17. aug." queryTableFieldId="40" dataDxfId="87"/>
    <tableColumn id="41" xr3:uid="{59D67191-795D-874B-B355-FAE7C3FE7514}" uniqueName="41" name="18. aug." queryTableFieldId="41" dataDxfId="86"/>
    <tableColumn id="42" xr3:uid="{1420EFE4-5560-DB4C-B6D2-34C82DB40909}" uniqueName="42" name="19. aug." queryTableFieldId="42" dataDxfId="85"/>
    <tableColumn id="43" xr3:uid="{02581BC0-0034-0F49-B36D-805600B5C791}" uniqueName="43" name="20. aug." queryTableFieldId="43" dataDxfId="84"/>
    <tableColumn id="44" xr3:uid="{941A5061-ECF1-3D45-B2A6-AB48BF2F089D}" uniqueName="44" name="21. aug." queryTableFieldId="44" dataDxfId="83"/>
    <tableColumn id="45" xr3:uid="{66000CF2-537D-2B40-A0F2-BB0AEB897F90}" uniqueName="45" name="22. aug." queryTableFieldId="45" dataDxfId="82"/>
    <tableColumn id="46" xr3:uid="{FDDDB8F4-FECB-F345-B5F9-581EB6BB6C80}" uniqueName="46" name="23. aug." queryTableFieldId="46" dataDxfId="81"/>
    <tableColumn id="47" xr3:uid="{1CC60297-3173-1B4B-A3C6-256E8606F869}" uniqueName="47" name="24. aug." queryTableFieldId="47" dataDxfId="80"/>
    <tableColumn id="48" xr3:uid="{D4409EFD-CAF3-3D48-9BF8-71569192FDE8}" uniqueName="48" name="25. aug." queryTableFieldId="48" dataDxfId="79"/>
    <tableColumn id="49" xr3:uid="{F12D4072-D273-4645-A1F5-29D17D56E53C}" uniqueName="49" name="26. aug." queryTableFieldId="49" dataDxfId="78"/>
    <tableColumn id="50" xr3:uid="{5BFA977F-3555-314A-B65F-48E2E875BFD4}" uniqueName="50" name="27. aug." queryTableFieldId="50" dataDxfId="77"/>
    <tableColumn id="51" xr3:uid="{B86F15A6-CCF1-524A-A239-DB15CF9E74CD}" uniqueName="51" name="28. aug." queryTableFieldId="51" dataDxfId="76"/>
    <tableColumn id="52" xr3:uid="{BF4B36A0-F221-0C48-972D-4B0900AC9F99}" uniqueName="52" name="29. aug." queryTableFieldId="52" dataDxfId="75"/>
    <tableColumn id="53" xr3:uid="{BF365F62-18BC-C344-BD5E-9DC46D4A7CA6}" uniqueName="53" name="30. aug." queryTableFieldId="53" dataDxfId="74"/>
    <tableColumn id="54" xr3:uid="{AA9773EC-C666-6849-8BA1-A935DFCBC527}" uniqueName="54" name="31. aug." queryTableFieldId="54" dataDxfId="73"/>
    <tableColumn id="55" xr3:uid="{417BD55A-06C2-1C4B-9216-92F0CB913F2D}" uniqueName="55" name="1. sep." queryTableFieldId="55" dataDxfId="72"/>
    <tableColumn id="56" xr3:uid="{FAADF6FF-90A6-994E-8CBD-FD1290522B0D}" uniqueName="56" name="2. sep." queryTableFieldId="56" dataDxfId="71"/>
    <tableColumn id="57" xr3:uid="{25FB6A2B-99C5-4240-9783-03EA133C38EB}" uniqueName="57" name="3. sep." queryTableFieldId="57" dataDxfId="70"/>
    <tableColumn id="58" xr3:uid="{1DD394F3-7280-FB4D-8202-0F20246A1354}" uniqueName="58" name="4. sep." queryTableFieldId="58" dataDxfId="69"/>
    <tableColumn id="59" xr3:uid="{1D2E61B7-DE6C-CB43-9787-13E045CCB36C}" uniqueName="59" name="5. sep." queryTableFieldId="59" dataDxfId="68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244A37E-0725-3944-8781-C47585DE8614}" name="Tabell3" displayName="Tabell3" ref="A1:AF20" totalsRowShown="0" headerRowDxfId="67" headerRowBorderDxfId="66" tableBorderDxfId="65">
  <autoFilter ref="A1:AF20" xr:uid="{C244A37E-0725-3944-8781-C47585DE8614}"/>
  <tableColumns count="32">
    <tableColumn id="1" xr3:uid="{56CE1791-2870-C64A-945F-CE3018636134}" name="Valgdistrikt"/>
    <tableColumn id="2" xr3:uid="{196C9CB3-F932-7346-A8D8-F3CF873899B4}" name="Antall stemmeberettigede" dataDxfId="64">
      <calculatedColumnFormula>SUMIF(daglige_forhandsstemmegivninger_test[Valgdistrikt],A2,daglige_forhandsstemmegivninger_test[Antall stemmeberettigede])</calculatedColumnFormula>
    </tableColumn>
    <tableColumn id="3" xr3:uid="{B7860BCA-FA22-9A42-AC54-165731FA4138}" name="Totalt antall forhåndsstemmegivninger" dataDxfId="63">
      <calculatedColumnFormula>E2+F2</calculatedColumnFormula>
    </tableColumn>
    <tableColumn id="4" xr3:uid="{9687112C-7B1D-FC43-9645-DDB4401E95CC}" name="Andel som har stemt" dataDxfId="62" dataCellStyle="Prosent">
      <calculatedColumnFormula>C2/B2</calculatedColumnFormula>
    </tableColumn>
    <tableColumn id="5" xr3:uid="{073E6C11-DE8D-BF4F-A686-CD6F7A652914}" name="Ordinære forhåndsstemmegivninger" dataDxfId="61">
      <calculatedColumnFormula>SUM(G2:AF2)</calculatedColumnFormula>
    </tableColumn>
    <tableColumn id="6" xr3:uid="{719F5E28-70E0-A44D-9DD9-F504F4BB8827}" name="Tidligstemmer" dataDxfId="60">
      <calculatedColumnFormula>SUMIF(daglige_forhandsstemmegivninger_test[Valgdistrikt],Valgdistrikt!A2,daglige_forhandsstemmegivninger_test[Tidligstemmer])</calculatedColumnFormula>
    </tableColumn>
    <tableColumn id="7" xr3:uid="{85465500-0B3D-3A42-93E7-3AA9B45D849A}" name="11.aug" dataDxfId="59">
      <calculatedColumnFormula>SUMIF(Kommuner!$A$2:$A$358,Valgdistrikt!$A2,daglige_forhandsstemmegivninger_test[11.aug])</calculatedColumnFormula>
    </tableColumn>
    <tableColumn id="8" xr3:uid="{3C83928A-17BE-6749-B2CD-C93937B07DF2}" name="12. aug." dataDxfId="58">
      <calculatedColumnFormula>SUMIF(Kommuner!$A$2:$A$358,Valgdistrikt!$A2,daglige_forhandsstemmegivninger_test[12. aug.])</calculatedColumnFormula>
    </tableColumn>
    <tableColumn id="9" xr3:uid="{4606E4CC-531C-F640-8537-7D5C7E805C88}" name="13. aug." dataDxfId="57">
      <calculatedColumnFormula>SUMIF(Kommuner!$A$2:$A$358,Valgdistrikt!$A2,daglige_forhandsstemmegivninger_test[13. aug.])</calculatedColumnFormula>
    </tableColumn>
    <tableColumn id="10" xr3:uid="{BBACCD6D-4969-1A4A-93AD-63A3666620F1}" name="14. aug." dataDxfId="56">
      <calculatedColumnFormula>SUMIF(Kommuner!$A$2:$A$358,Valgdistrikt!$A2,daglige_forhandsstemmegivninger_test[14. aug.])</calculatedColumnFormula>
    </tableColumn>
    <tableColumn id="11" xr3:uid="{9D8BA851-BF5F-5744-9E42-74DC0B68A889}" name="15. aug." dataDxfId="55">
      <calculatedColumnFormula>SUMIF(Kommuner!$A$2:$A$358,Valgdistrikt!$A2,daglige_forhandsstemmegivninger_test[15. aug.])</calculatedColumnFormula>
    </tableColumn>
    <tableColumn id="12" xr3:uid="{4C161AE9-CB6D-2246-B5E2-44D7DB3A3E54}" name="16. aug." dataDxfId="54">
      <calculatedColumnFormula>SUMIF(Kommuner!$A$2:$A$358,Valgdistrikt!$A2,daglige_forhandsstemmegivninger_test[16. aug.])</calculatedColumnFormula>
    </tableColumn>
    <tableColumn id="13" xr3:uid="{9B030B88-6C67-8144-9B9C-1063CD64066C}" name="17. aug." dataDxfId="53">
      <calculatedColumnFormula>SUMIF(Kommuner!$A$2:$A$358,Valgdistrikt!$A2,daglige_forhandsstemmegivninger_test[17. aug.])</calculatedColumnFormula>
    </tableColumn>
    <tableColumn id="14" xr3:uid="{4A106E01-09BA-744A-8227-D54E19865D7A}" name="18. aug." dataDxfId="52">
      <calculatedColumnFormula>SUMIF(Kommuner!$A$2:$A$358,Valgdistrikt!$A2,daglige_forhandsstemmegivninger_test[18. aug.])</calculatedColumnFormula>
    </tableColumn>
    <tableColumn id="15" xr3:uid="{BCA0256E-A1BC-7D47-A02D-FBBFBA25F123}" name="19. aug." dataDxfId="51">
      <calculatedColumnFormula>SUMIF(Kommuner!$A$2:$A$358,Valgdistrikt!$A2,daglige_forhandsstemmegivninger_test[19. aug.])</calculatedColumnFormula>
    </tableColumn>
    <tableColumn id="16" xr3:uid="{601782BD-B0FB-CC44-A6BC-A17B080C7301}" name="20. aug." dataDxfId="50">
      <calculatedColumnFormula>SUMIF(Kommuner!$A$2:$A$358,Valgdistrikt!$A2,daglige_forhandsstemmegivninger_test[20. aug.])</calculatedColumnFormula>
    </tableColumn>
    <tableColumn id="17" xr3:uid="{52C27236-BB8F-5741-B445-CC13749C4B28}" name="21. aug." dataDxfId="49">
      <calculatedColumnFormula>SUMIF(Kommuner!$A$2:$A$358,Valgdistrikt!$A2,daglige_forhandsstemmegivninger_test[21. aug.])</calculatedColumnFormula>
    </tableColumn>
    <tableColumn id="18" xr3:uid="{06166D65-6420-FB40-8685-1F9A420AB09E}" name="22. aug." dataDxfId="48">
      <calculatedColumnFormula>SUMIF(Kommuner!$A$2:$A$358,Valgdistrikt!$A2,daglige_forhandsstemmegivninger_test[22. aug.])</calculatedColumnFormula>
    </tableColumn>
    <tableColumn id="19" xr3:uid="{BA5C65D3-A42F-1748-8A52-007E784CE843}" name="23. aug." dataDxfId="47">
      <calculatedColumnFormula>SUMIF(Kommuner!$A$2:$A$358,Valgdistrikt!$A2,daglige_forhandsstemmegivninger_test[23. aug.])</calculatedColumnFormula>
    </tableColumn>
    <tableColumn id="20" xr3:uid="{C7AA2CB3-7F8F-A14E-BB68-D670EF31AE8D}" name="24. aug." dataDxfId="46">
      <calculatedColumnFormula>SUMIF(Kommuner!$A$2:$A$358,Valgdistrikt!$A2,daglige_forhandsstemmegivninger_test[24. aug.])</calculatedColumnFormula>
    </tableColumn>
    <tableColumn id="21" xr3:uid="{01729676-5108-C145-94C7-97ED3C8E6E89}" name="25. aug." dataDxfId="45">
      <calculatedColumnFormula>SUMIF(Kommuner!$A$2:$A$358,Valgdistrikt!$A2,daglige_forhandsstemmegivninger_test[25. aug.])</calculatedColumnFormula>
    </tableColumn>
    <tableColumn id="22" xr3:uid="{81C5039C-7E2F-F047-A274-2E8731DF639F}" name="26. aug." dataDxfId="44">
      <calculatedColumnFormula>SUMIF(Kommuner!$A$2:$A$358,Valgdistrikt!$A2,daglige_forhandsstemmegivninger_test[26. aug.])</calculatedColumnFormula>
    </tableColumn>
    <tableColumn id="23" xr3:uid="{43CE4267-A58C-424D-83C7-B3AD91073CC4}" name="27. aug." dataDxfId="43">
      <calculatedColumnFormula>SUMIF(Kommuner!$A$2:$A$358,Valgdistrikt!$A2,daglige_forhandsstemmegivninger_test[27. aug.])</calculatedColumnFormula>
    </tableColumn>
    <tableColumn id="24" xr3:uid="{A4D708D3-F592-AD48-A974-71C62C2B57E7}" name="28. aug." dataDxfId="42">
      <calculatedColumnFormula>SUMIF(Kommuner!$A$2:$A$358,Valgdistrikt!$A2,daglige_forhandsstemmegivninger_test[28. aug.])</calculatedColumnFormula>
    </tableColumn>
    <tableColumn id="25" xr3:uid="{0FC61FA0-A472-2849-91E3-14FCA714E7EE}" name="29. aug." dataDxfId="41">
      <calculatedColumnFormula>SUMIF(Kommuner!$A$2:$A$358,Valgdistrikt!$A2,daglige_forhandsstemmegivninger_test[29. aug.])</calculatedColumnFormula>
    </tableColumn>
    <tableColumn id="26" xr3:uid="{109165D3-7A06-2740-8CE2-4AE53EDDED39}" name="30. aug." dataDxfId="40">
      <calculatedColumnFormula>SUMIF(Kommuner!$A$2:$A$358,Valgdistrikt!$A2,daglige_forhandsstemmegivninger_test[30. aug.])</calculatedColumnFormula>
    </tableColumn>
    <tableColumn id="27" xr3:uid="{3DFBFBBD-9E09-5442-8B30-703CC52F0245}" name="31. aug." dataDxfId="39">
      <calculatedColumnFormula>SUMIF(Kommuner!$A$2:$A$358,Valgdistrikt!$A2,daglige_forhandsstemmegivninger_test[31. aug.])</calculatedColumnFormula>
    </tableColumn>
    <tableColumn id="28" xr3:uid="{70F575A2-1822-B746-AB83-FF34B78500CD}" name="1. sep." dataDxfId="38">
      <calculatedColumnFormula>SUMIF(Kommuner!$A$2:$A$358,Valgdistrikt!$A2,daglige_forhandsstemmegivninger_test[1. sep.])</calculatedColumnFormula>
    </tableColumn>
    <tableColumn id="29" xr3:uid="{F9890903-22E9-9D4F-9861-EB49DA0FBC9D}" name="2. sep." dataDxfId="37">
      <calculatedColumnFormula>SUMIF(Kommuner!$A$2:$A$358,Valgdistrikt!$A2,daglige_forhandsstemmegivninger_test[2. sep.])</calculatedColumnFormula>
    </tableColumn>
    <tableColumn id="30" xr3:uid="{80644C2C-F9A5-384C-9456-0E13CE6F51F8}" name="3. sep." dataDxfId="36">
      <calculatedColumnFormula>SUMIF(Kommuner!$A$2:$A$358,Valgdistrikt!$A2,daglige_forhandsstemmegivninger_test[3. sep.])</calculatedColumnFormula>
    </tableColumn>
    <tableColumn id="31" xr3:uid="{0C8E4794-133D-AF40-A94A-6F6DC0683CD0}" name="4. sep." dataDxfId="35">
      <calculatedColumnFormula>SUMIF(Kommuner!$A$2:$A$358,Valgdistrikt!$A2,daglige_forhandsstemmegivninger_test[4. sep.])</calculatedColumnFormula>
    </tableColumn>
    <tableColumn id="32" xr3:uid="{F4D452CC-C28B-F34A-925C-585778DD7123}" name="5. sep." dataDxfId="34">
      <calculatedColumnFormula>SUMIF(Kommuner!$A$2:$A$358,Valgdistrikt!$A2,daglige_forhandsstemmegivninger_test[5. sep.])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49F3AC9-78C2-744B-9965-345E23F9EE18}" name="Tabell4" displayName="Tabell4" ref="A1:AF2" totalsRowShown="0" headerRowDxfId="33" headerRowBorderDxfId="32" tableBorderDxfId="31">
  <autoFilter ref="A1:AF2" xr:uid="{449F3AC9-78C2-744B-9965-345E23F9EE18}"/>
  <tableColumns count="32">
    <tableColumn id="1" xr3:uid="{73B50A82-C2EF-D946-81FA-6648EAC7C0E7}" name="Geografi"/>
    <tableColumn id="2" xr3:uid="{B84D6836-C92D-2E4B-8DF5-4FECD8E46D11}" name="Antall stemmeberettigede" dataDxfId="30">
      <calculatedColumnFormula>SUM(Valgdistrikt!B2:B20)</calculatedColumnFormula>
    </tableColumn>
    <tableColumn id="3" xr3:uid="{EBA1DEE3-FC79-464F-882E-90636F89EBC1}" name="Totalt antall forhåndsstemmegivninger" dataDxfId="29">
      <calculatedColumnFormula>SUM(Valgdistrikt!C2:C20)</calculatedColumnFormula>
    </tableColumn>
    <tableColumn id="4" xr3:uid="{09AAE334-FBD3-C949-A88A-156DAB0D4111}" name="Andel som har stemt" dataDxfId="28">
      <calculatedColumnFormula>C2/B2</calculatedColumnFormula>
    </tableColumn>
    <tableColumn id="5" xr3:uid="{097A4848-2681-BF4C-8374-97E4D60535D8}" name="Ordinære forhåndsstemmegivninger" dataDxfId="27">
      <calculatedColumnFormula>SUM(G2:AF2)</calculatedColumnFormula>
    </tableColumn>
    <tableColumn id="6" xr3:uid="{9FCA4DD5-A871-1E48-A4E8-873E84B7007A}" name="Tidligstemmer" dataDxfId="26">
      <calculatedColumnFormula>SUM(Valgdistrikt!F2:F20)</calculatedColumnFormula>
    </tableColumn>
    <tableColumn id="7" xr3:uid="{C29E862F-703D-8D4D-8A31-17958DADC68D}" name="11.aug" dataDxfId="25">
      <calculatedColumnFormula>SUM(Valgdistrikt!G2:G20)</calculatedColumnFormula>
    </tableColumn>
    <tableColumn id="8" xr3:uid="{99071690-7C08-9546-B44F-DECB13BFD343}" name="12. aug." dataDxfId="24">
      <calculatedColumnFormula>SUM(Valgdistrikt!H2:H20)</calculatedColumnFormula>
    </tableColumn>
    <tableColumn id="9" xr3:uid="{D34084E2-6D6F-3943-8A53-1A40C3DA5B8D}" name="13. aug." dataDxfId="23">
      <calculatedColumnFormula>SUM(Valgdistrikt!I2:I20)</calculatedColumnFormula>
    </tableColumn>
    <tableColumn id="10" xr3:uid="{EFC27E9A-CD25-5746-8197-E01F97ACB97E}" name="14. aug." dataDxfId="22">
      <calculatedColumnFormula>SUM(Valgdistrikt!J2:J20)</calculatedColumnFormula>
    </tableColumn>
    <tableColumn id="11" xr3:uid="{7CC6CC7B-0944-D04E-8FFA-EFF464A98D01}" name="15. aug." dataDxfId="21">
      <calculatedColumnFormula>SUM(Valgdistrikt!K2:K20)</calculatedColumnFormula>
    </tableColumn>
    <tableColumn id="12" xr3:uid="{1E596817-4B53-BB4C-A37B-88A0F2807892}" name="16. aug." dataDxfId="20">
      <calculatedColumnFormula>SUM(Valgdistrikt!L2:L20)</calculatedColumnFormula>
    </tableColumn>
    <tableColumn id="13" xr3:uid="{E9F9F0A3-50C2-1C4F-BBAE-D32D20332BBB}" name="17. aug." dataDxfId="19">
      <calculatedColumnFormula>SUM(Valgdistrikt!M2:M20)</calculatedColumnFormula>
    </tableColumn>
    <tableColumn id="14" xr3:uid="{1818D2F4-4C4C-7441-BB2B-48A237C2334F}" name="18. aug." dataDxfId="18">
      <calculatedColumnFormula>SUM(Valgdistrikt!N2:N20)</calculatedColumnFormula>
    </tableColumn>
    <tableColumn id="15" xr3:uid="{7265955C-6D64-1E43-847A-AB11FB2AA6B9}" name="19. aug." dataDxfId="17">
      <calculatedColumnFormula>SUM(Valgdistrikt!O2:O20)</calculatedColumnFormula>
    </tableColumn>
    <tableColumn id="16" xr3:uid="{1B5513AC-81E5-3447-B72B-922B13B00FC9}" name="20. aug." dataDxfId="16">
      <calculatedColumnFormula>SUM(Valgdistrikt!P2:P20)</calculatedColumnFormula>
    </tableColumn>
    <tableColumn id="17" xr3:uid="{0A035EB7-A8A6-1749-AEF4-5D30A8D9DACE}" name="21. aug." dataDxfId="15">
      <calculatedColumnFormula>SUM(Valgdistrikt!Q2:Q20)</calculatedColumnFormula>
    </tableColumn>
    <tableColumn id="18" xr3:uid="{D06B09F9-CE24-0C45-8DFE-50F093A2B692}" name="22. aug." dataDxfId="14">
      <calculatedColumnFormula>SUM(Valgdistrikt!R2:R20)</calculatedColumnFormula>
    </tableColumn>
    <tableColumn id="19" xr3:uid="{F9311F8D-349D-734D-AC56-90E1AF5034C9}" name="23. aug." dataDxfId="13">
      <calculatedColumnFormula>SUM(Valgdistrikt!S2:S20)</calculatedColumnFormula>
    </tableColumn>
    <tableColumn id="20" xr3:uid="{A8A77AB8-4A96-7C4C-AA76-E7EE6398BDF5}" name="24. aug." dataDxfId="12">
      <calculatedColumnFormula>SUM(Valgdistrikt!T2:T20)</calculatedColumnFormula>
    </tableColumn>
    <tableColumn id="21" xr3:uid="{CEC1E93D-26EE-5043-85E7-72ED1407D80E}" name="25. aug." dataDxfId="11">
      <calculatedColumnFormula>SUM(Valgdistrikt!U2:U20)</calculatedColumnFormula>
    </tableColumn>
    <tableColumn id="22" xr3:uid="{0C4C095C-836F-BB4D-8D6D-47E33505C5D0}" name="26. aug." dataDxfId="10">
      <calculatedColumnFormula>SUM(Valgdistrikt!V2:V20)</calculatedColumnFormula>
    </tableColumn>
    <tableColumn id="23" xr3:uid="{24FF024F-9629-104D-A2A9-4A2F5AE151F7}" name="27. aug." dataDxfId="9">
      <calculatedColumnFormula>SUM(Valgdistrikt!W2:W20)</calculatedColumnFormula>
    </tableColumn>
    <tableColumn id="24" xr3:uid="{D433BDB7-E1EC-4940-B3E4-EF7669478EE2}" name="28. aug." dataDxfId="8">
      <calculatedColumnFormula>SUM(Valgdistrikt!X2:X20)</calculatedColumnFormula>
    </tableColumn>
    <tableColumn id="25" xr3:uid="{83DF57E8-1378-134E-8BAC-8A7F1E9B1F9F}" name="29. aug." dataDxfId="7">
      <calculatedColumnFormula>SUM(Valgdistrikt!Y2:Y20)</calculatedColumnFormula>
    </tableColumn>
    <tableColumn id="26" xr3:uid="{DDCDDBB3-D9B0-FE46-97FE-35FF11A2FF9C}" name="30. aug." dataDxfId="6">
      <calculatedColumnFormula>SUM(Valgdistrikt!Z2:Z20)</calculatedColumnFormula>
    </tableColumn>
    <tableColumn id="27" xr3:uid="{A5360149-F880-AC44-AACB-9E17766D29C6}" name="31. aug." dataDxfId="5">
      <calculatedColumnFormula>SUM(Valgdistrikt!AA2:AA20)</calculatedColumnFormula>
    </tableColumn>
    <tableColumn id="28" xr3:uid="{64808D09-5801-2E48-8065-ADAC9ECE8266}" name="1. sep." dataDxfId="4">
      <calculatedColumnFormula>SUM(Valgdistrikt!AB2:AB20)</calculatedColumnFormula>
    </tableColumn>
    <tableColumn id="29" xr3:uid="{41B976CE-B6E6-1945-90F7-3B030365B011}" name="2. sep." dataDxfId="3">
      <calculatedColumnFormula>SUM(Valgdistrikt!AC2:AC20)</calculatedColumnFormula>
    </tableColumn>
    <tableColumn id="30" xr3:uid="{D9301251-D276-6C49-98C9-D733F0DA2752}" name="3. sep." dataDxfId="2">
      <calculatedColumnFormula>SUM(Valgdistrikt!AD2:AD20)</calculatedColumnFormula>
    </tableColumn>
    <tableColumn id="31" xr3:uid="{DAE01987-0DBD-E042-8766-B74BD09586F9}" name="4. sep." dataDxfId="1">
      <calculatedColumnFormula>SUM(Valgdistrikt!AE2:AE20)</calculatedColumnFormula>
    </tableColumn>
    <tableColumn id="32" xr3:uid="{394BAC7F-83E0-3148-BE6D-1754161916DC}" name="5. sep." dataDxfId="0">
      <calculatedColumnFormula>SUM(Valgdistrikt!AF2:AF20)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330DF-F1F4-254C-BEF4-B61F5FE3BEDA}">
  <dimension ref="A1:AH358"/>
  <sheetViews>
    <sheetView tabSelected="1" zoomScaleNormal="100" workbookViewId="0">
      <selection activeCell="U36" sqref="U36"/>
    </sheetView>
  </sheetViews>
  <sheetFormatPr baseColWidth="10" defaultRowHeight="16" x14ac:dyDescent="0.2"/>
  <cols>
    <col min="1" max="1" width="17.6640625" bestFit="1" customWidth="1"/>
    <col min="2" max="2" width="13.6640625" bestFit="1" customWidth="1"/>
    <col min="3" max="3" width="31" bestFit="1" customWidth="1"/>
    <col min="4" max="4" width="29.83203125" style="1" customWidth="1"/>
    <col min="5" max="6" width="43" style="1" customWidth="1"/>
    <col min="7" max="7" width="41.1640625" style="1" customWidth="1"/>
    <col min="8" max="8" width="31.1640625" style="1" customWidth="1"/>
    <col min="9" max="9" width="17.5" style="1" customWidth="1"/>
    <col min="10" max="34" width="10.83203125" style="1"/>
  </cols>
  <sheetData>
    <row r="1" spans="1:34" x14ac:dyDescent="0.2">
      <c r="A1" t="s">
        <v>373</v>
      </c>
      <c r="B1" t="s">
        <v>374</v>
      </c>
      <c r="C1" t="s">
        <v>375</v>
      </c>
      <c r="D1" s="1" t="s">
        <v>376</v>
      </c>
      <c r="E1" s="1" t="s">
        <v>377</v>
      </c>
      <c r="F1" s="1" t="s">
        <v>406</v>
      </c>
      <c r="G1" s="1" t="s">
        <v>378</v>
      </c>
      <c r="H1" s="1" t="s">
        <v>379</v>
      </c>
      <c r="I1" s="1" t="s">
        <v>380</v>
      </c>
      <c r="J1" s="1" t="s">
        <v>381</v>
      </c>
      <c r="K1" s="1" t="s">
        <v>382</v>
      </c>
      <c r="L1" s="1" t="s">
        <v>383</v>
      </c>
      <c r="M1" s="1" t="s">
        <v>384</v>
      </c>
      <c r="N1" s="1" t="s">
        <v>385</v>
      </c>
      <c r="O1" s="1" t="s">
        <v>386</v>
      </c>
      <c r="P1" s="1" t="s">
        <v>387</v>
      </c>
      <c r="Q1" s="1" t="s">
        <v>388</v>
      </c>
      <c r="R1" s="1" t="s">
        <v>389</v>
      </c>
      <c r="S1" s="1" t="s">
        <v>390</v>
      </c>
      <c r="T1" s="1" t="s">
        <v>391</v>
      </c>
      <c r="U1" s="1" t="s">
        <v>392</v>
      </c>
      <c r="V1" s="1" t="s">
        <v>393</v>
      </c>
      <c r="W1" s="1" t="s">
        <v>394</v>
      </c>
      <c r="X1" s="1" t="s">
        <v>395</v>
      </c>
      <c r="Y1" s="1" t="s">
        <v>396</v>
      </c>
      <c r="Z1" s="1" t="s">
        <v>397</v>
      </c>
      <c r="AA1" s="1" t="s">
        <v>398</v>
      </c>
      <c r="AB1" s="1" t="s">
        <v>399</v>
      </c>
      <c r="AC1" s="1" t="s">
        <v>400</v>
      </c>
      <c r="AD1" s="1" t="s">
        <v>401</v>
      </c>
      <c r="AE1" s="1" t="s">
        <v>402</v>
      </c>
      <c r="AF1" s="1" t="s">
        <v>403</v>
      </c>
      <c r="AG1" s="1" t="s">
        <v>404</v>
      </c>
      <c r="AH1" s="1" t="s">
        <v>405</v>
      </c>
    </row>
    <row r="2" spans="1:34" x14ac:dyDescent="0.2">
      <c r="A2" t="s">
        <v>0</v>
      </c>
      <c r="B2">
        <v>301</v>
      </c>
      <c r="C2" t="s">
        <v>0</v>
      </c>
      <c r="D2">
        <v>517019</v>
      </c>
      <c r="E2" s="1">
        <f>daglige_forhandsstemmegivninger_test[[#This Row],[Ordinære forhåndsstemmegivninger]]+daglige_forhandsstemmegivninger_test[[#This Row],[Tidligstemmer]]</f>
        <v>70821</v>
      </c>
      <c r="F2" s="2">
        <f>daglige_forhandsstemmegivninger_test[[#This Row],[Totalt antall forhåndsstemmegivninger]]/daglige_forhandsstemmegivninger_test[[#This Row],[Antall stemmeberettigede]]</f>
        <v>0.13697949204961521</v>
      </c>
      <c r="G2" s="1">
        <f>SUM(daglige_forhandsstemmegivninger_test[[#This Row],[11.aug]:[5. sep.]])</f>
        <v>70027</v>
      </c>
      <c r="H2">
        <v>794</v>
      </c>
      <c r="I2">
        <v>8416</v>
      </c>
      <c r="J2">
        <v>7908</v>
      </c>
      <c r="K2">
        <v>7334</v>
      </c>
      <c r="L2">
        <v>6533</v>
      </c>
      <c r="M2">
        <v>6709</v>
      </c>
      <c r="N2">
        <v>6123</v>
      </c>
      <c r="O2">
        <v>0</v>
      </c>
      <c r="P2">
        <v>8658</v>
      </c>
      <c r="Q2">
        <v>9324</v>
      </c>
      <c r="R2">
        <v>9022</v>
      </c>
    </row>
    <row r="3" spans="1:34" x14ac:dyDescent="0.2">
      <c r="A3" t="s">
        <v>1</v>
      </c>
      <c r="B3">
        <v>3401</v>
      </c>
      <c r="C3" t="s">
        <v>2</v>
      </c>
      <c r="D3">
        <v>14055</v>
      </c>
      <c r="E3" s="1">
        <f>daglige_forhandsstemmegivninger_test[[#This Row],[Ordinære forhåndsstemmegivninger]]+daglige_forhandsstemmegivninger_test[[#This Row],[Tidligstemmer]]</f>
        <v>1241</v>
      </c>
      <c r="F3" s="2">
        <f>daglige_forhandsstemmegivninger_test[[#This Row],[Totalt antall forhåndsstemmegivninger]]/daglige_forhandsstemmegivninger_test[[#This Row],[Antall stemmeberettigede]]</f>
        <v>8.8295980078263961E-2</v>
      </c>
      <c r="G3" s="1">
        <f>SUM(daglige_forhandsstemmegivninger_test[[#This Row],[11.aug]:[5. sep.]])</f>
        <v>1225</v>
      </c>
      <c r="H3">
        <v>16</v>
      </c>
      <c r="I3">
        <v>141</v>
      </c>
      <c r="J3">
        <v>126</v>
      </c>
      <c r="K3">
        <v>118</v>
      </c>
      <c r="L3">
        <v>125</v>
      </c>
      <c r="M3">
        <v>128</v>
      </c>
      <c r="N3">
        <v>62</v>
      </c>
      <c r="O3">
        <v>0</v>
      </c>
      <c r="P3">
        <v>185</v>
      </c>
      <c r="Q3">
        <v>163</v>
      </c>
      <c r="R3">
        <v>177</v>
      </c>
    </row>
    <row r="4" spans="1:34" x14ac:dyDescent="0.2">
      <c r="A4" t="s">
        <v>1</v>
      </c>
      <c r="B4">
        <v>3403</v>
      </c>
      <c r="C4" t="s">
        <v>3</v>
      </c>
      <c r="D4">
        <v>25571</v>
      </c>
      <c r="E4" s="1">
        <f>daglige_forhandsstemmegivninger_test[[#This Row],[Ordinære forhåndsstemmegivninger]]+daglige_forhandsstemmegivninger_test[[#This Row],[Tidligstemmer]]</f>
        <v>2304</v>
      </c>
      <c r="F4" s="2">
        <f>daglige_forhandsstemmegivninger_test[[#This Row],[Totalt antall forhåndsstemmegivninger]]/daglige_forhandsstemmegivninger_test[[#This Row],[Antall stemmeberettigede]]</f>
        <v>9.0102068749755584E-2</v>
      </c>
      <c r="G4" s="1">
        <f>SUM(daglige_forhandsstemmegivninger_test[[#This Row],[11.aug]:[5. sep.]])</f>
        <v>2254</v>
      </c>
      <c r="H4">
        <v>50</v>
      </c>
      <c r="I4">
        <v>217</v>
      </c>
      <c r="J4">
        <v>241</v>
      </c>
      <c r="K4">
        <v>226</v>
      </c>
      <c r="L4">
        <v>228</v>
      </c>
      <c r="M4">
        <v>252</v>
      </c>
      <c r="N4">
        <v>0</v>
      </c>
      <c r="O4">
        <v>0</v>
      </c>
      <c r="P4">
        <v>333</v>
      </c>
      <c r="Q4">
        <v>419</v>
      </c>
      <c r="R4">
        <v>338</v>
      </c>
    </row>
    <row r="5" spans="1:34" x14ac:dyDescent="0.2">
      <c r="A5" t="s">
        <v>1</v>
      </c>
      <c r="B5">
        <v>3411</v>
      </c>
      <c r="C5" t="s">
        <v>4</v>
      </c>
      <c r="D5">
        <v>26974</v>
      </c>
      <c r="E5" s="1">
        <f>daglige_forhandsstemmegivninger_test[[#This Row],[Ordinære forhåndsstemmegivninger]]+daglige_forhandsstemmegivninger_test[[#This Row],[Tidligstemmer]]</f>
        <v>2695</v>
      </c>
      <c r="F5" s="2">
        <f>daglige_forhandsstemmegivninger_test[[#This Row],[Totalt antall forhåndsstemmegivninger]]/daglige_forhandsstemmegivninger_test[[#This Row],[Antall stemmeberettigede]]</f>
        <v>9.991102543189738E-2</v>
      </c>
      <c r="G5" s="1">
        <f>SUM(daglige_forhandsstemmegivninger_test[[#This Row],[11.aug]:[5. sep.]])</f>
        <v>2691</v>
      </c>
      <c r="H5">
        <v>4</v>
      </c>
      <c r="I5">
        <v>268</v>
      </c>
      <c r="J5">
        <v>319</v>
      </c>
      <c r="K5">
        <v>279</v>
      </c>
      <c r="L5">
        <v>259</v>
      </c>
      <c r="M5">
        <v>288</v>
      </c>
      <c r="N5">
        <v>91</v>
      </c>
      <c r="O5">
        <v>0</v>
      </c>
      <c r="P5">
        <v>409</v>
      </c>
      <c r="Q5">
        <v>350</v>
      </c>
      <c r="R5">
        <v>428</v>
      </c>
    </row>
    <row r="6" spans="1:34" x14ac:dyDescent="0.2">
      <c r="A6" t="s">
        <v>1</v>
      </c>
      <c r="B6">
        <v>3412</v>
      </c>
      <c r="C6" t="s">
        <v>5</v>
      </c>
      <c r="D6">
        <v>6005</v>
      </c>
      <c r="E6" s="1">
        <f>daglige_forhandsstemmegivninger_test[[#This Row],[Ordinære forhåndsstemmegivninger]]+daglige_forhandsstemmegivninger_test[[#This Row],[Tidligstemmer]]</f>
        <v>405</v>
      </c>
      <c r="F6" s="2">
        <f>daglige_forhandsstemmegivninger_test[[#This Row],[Totalt antall forhåndsstemmegivninger]]/daglige_forhandsstemmegivninger_test[[#This Row],[Antall stemmeberettigede]]</f>
        <v>6.744379683597003E-2</v>
      </c>
      <c r="G6" s="1">
        <f>SUM(daglige_forhandsstemmegivninger_test[[#This Row],[11.aug]:[5. sep.]])</f>
        <v>405</v>
      </c>
      <c r="H6">
        <v>0</v>
      </c>
      <c r="I6">
        <v>36</v>
      </c>
      <c r="J6">
        <v>43</v>
      </c>
      <c r="K6">
        <v>47</v>
      </c>
      <c r="L6">
        <v>38</v>
      </c>
      <c r="M6">
        <v>54</v>
      </c>
      <c r="N6">
        <v>0</v>
      </c>
      <c r="O6">
        <v>0</v>
      </c>
      <c r="P6">
        <v>66</v>
      </c>
      <c r="Q6">
        <v>36</v>
      </c>
      <c r="R6">
        <v>85</v>
      </c>
    </row>
    <row r="7" spans="1:34" x14ac:dyDescent="0.2">
      <c r="A7" t="s">
        <v>1</v>
      </c>
      <c r="B7">
        <v>3413</v>
      </c>
      <c r="C7" t="s">
        <v>6</v>
      </c>
      <c r="D7">
        <v>16159</v>
      </c>
      <c r="E7" s="1">
        <f>daglige_forhandsstemmegivninger_test[[#This Row],[Ordinære forhåndsstemmegivninger]]+daglige_forhandsstemmegivninger_test[[#This Row],[Tidligstemmer]]</f>
        <v>1089</v>
      </c>
      <c r="F7" s="2">
        <f>daglige_forhandsstemmegivninger_test[[#This Row],[Totalt antall forhåndsstemmegivninger]]/daglige_forhandsstemmegivninger_test[[#This Row],[Antall stemmeberettigede]]</f>
        <v>6.7392784206943501E-2</v>
      </c>
      <c r="G7" s="1">
        <f>SUM(daglige_forhandsstemmegivninger_test[[#This Row],[11.aug]:[5. sep.]])</f>
        <v>1071</v>
      </c>
      <c r="H7">
        <v>18</v>
      </c>
      <c r="I7">
        <v>95</v>
      </c>
      <c r="J7">
        <v>98</v>
      </c>
      <c r="K7">
        <v>103</v>
      </c>
      <c r="L7">
        <v>111</v>
      </c>
      <c r="M7">
        <v>124</v>
      </c>
      <c r="N7">
        <v>76</v>
      </c>
      <c r="O7">
        <v>0</v>
      </c>
      <c r="P7">
        <v>148</v>
      </c>
      <c r="Q7">
        <v>192</v>
      </c>
      <c r="R7">
        <v>124</v>
      </c>
    </row>
    <row r="8" spans="1:34" x14ac:dyDescent="0.2">
      <c r="A8" t="s">
        <v>1</v>
      </c>
      <c r="B8">
        <v>3414</v>
      </c>
      <c r="C8" t="s">
        <v>7</v>
      </c>
      <c r="D8">
        <v>4078</v>
      </c>
      <c r="E8" s="1">
        <f>daglige_forhandsstemmegivninger_test[[#This Row],[Ordinære forhåndsstemmegivninger]]+daglige_forhandsstemmegivninger_test[[#This Row],[Tidligstemmer]]</f>
        <v>344</v>
      </c>
      <c r="F8" s="2">
        <f>daglige_forhandsstemmegivninger_test[[#This Row],[Totalt antall forhåndsstemmegivninger]]/daglige_forhandsstemmegivninger_test[[#This Row],[Antall stemmeberettigede]]</f>
        <v>8.4355076017655711E-2</v>
      </c>
      <c r="G8" s="1">
        <f>SUM(daglige_forhandsstemmegivninger_test[[#This Row],[11.aug]:[5. sep.]])</f>
        <v>341</v>
      </c>
      <c r="H8">
        <v>3</v>
      </c>
      <c r="I8">
        <v>26</v>
      </c>
      <c r="J8">
        <v>40</v>
      </c>
      <c r="K8">
        <v>37</v>
      </c>
      <c r="L8">
        <v>28</v>
      </c>
      <c r="M8">
        <v>45</v>
      </c>
      <c r="N8">
        <v>0</v>
      </c>
      <c r="O8">
        <v>0</v>
      </c>
      <c r="P8">
        <v>17</v>
      </c>
      <c r="Q8">
        <v>46</v>
      </c>
      <c r="R8">
        <v>102</v>
      </c>
    </row>
    <row r="9" spans="1:34" x14ac:dyDescent="0.2">
      <c r="A9" t="s">
        <v>1</v>
      </c>
      <c r="B9">
        <v>3415</v>
      </c>
      <c r="C9" t="s">
        <v>8</v>
      </c>
      <c r="D9">
        <v>6327</v>
      </c>
      <c r="E9" s="1">
        <f>daglige_forhandsstemmegivninger_test[[#This Row],[Ordinære forhåndsstemmegivninger]]+daglige_forhandsstemmegivninger_test[[#This Row],[Tidligstemmer]]</f>
        <v>398</v>
      </c>
      <c r="F9" s="2">
        <f>daglige_forhandsstemmegivninger_test[[#This Row],[Totalt antall forhåndsstemmegivninger]]/daglige_forhandsstemmegivninger_test[[#This Row],[Antall stemmeberettigede]]</f>
        <v>6.290501027343133E-2</v>
      </c>
      <c r="G9" s="1">
        <f>SUM(daglige_forhandsstemmegivninger_test[[#This Row],[11.aug]:[5. sep.]])</f>
        <v>394</v>
      </c>
      <c r="H9">
        <v>4</v>
      </c>
      <c r="I9">
        <v>40</v>
      </c>
      <c r="J9">
        <v>52</v>
      </c>
      <c r="K9">
        <v>33</v>
      </c>
      <c r="L9">
        <v>69</v>
      </c>
      <c r="M9">
        <v>56</v>
      </c>
      <c r="N9">
        <v>0</v>
      </c>
      <c r="O9">
        <v>0</v>
      </c>
      <c r="P9">
        <v>47</v>
      </c>
      <c r="Q9">
        <v>45</v>
      </c>
      <c r="R9">
        <v>52</v>
      </c>
    </row>
    <row r="10" spans="1:34" x14ac:dyDescent="0.2">
      <c r="A10" t="s">
        <v>1</v>
      </c>
      <c r="B10">
        <v>3416</v>
      </c>
      <c r="C10" t="s">
        <v>9</v>
      </c>
      <c r="D10">
        <v>4890</v>
      </c>
      <c r="E10" s="1">
        <f>daglige_forhandsstemmegivninger_test[[#This Row],[Ordinære forhåndsstemmegivninger]]+daglige_forhandsstemmegivninger_test[[#This Row],[Tidligstemmer]]</f>
        <v>316</v>
      </c>
      <c r="F10" s="2">
        <f>daglige_forhandsstemmegivninger_test[[#This Row],[Totalt antall forhåndsstemmegivninger]]/daglige_forhandsstemmegivninger_test[[#This Row],[Antall stemmeberettigede]]</f>
        <v>6.4621676891615548E-2</v>
      </c>
      <c r="G10" s="1">
        <f>SUM(daglige_forhandsstemmegivninger_test[[#This Row],[11.aug]:[5. sep.]])</f>
        <v>316</v>
      </c>
      <c r="H10">
        <v>0</v>
      </c>
      <c r="I10">
        <v>1</v>
      </c>
      <c r="J10">
        <v>55</v>
      </c>
      <c r="K10">
        <v>39</v>
      </c>
      <c r="L10">
        <v>47</v>
      </c>
      <c r="M10">
        <v>6</v>
      </c>
      <c r="N10">
        <v>0</v>
      </c>
      <c r="O10">
        <v>0</v>
      </c>
      <c r="P10">
        <v>0</v>
      </c>
      <c r="Q10">
        <v>91</v>
      </c>
      <c r="R10">
        <v>77</v>
      </c>
    </row>
    <row r="11" spans="1:34" x14ac:dyDescent="0.2">
      <c r="A11" t="s">
        <v>1</v>
      </c>
      <c r="B11">
        <v>3417</v>
      </c>
      <c r="C11" t="s">
        <v>10</v>
      </c>
      <c r="D11">
        <v>3652</v>
      </c>
      <c r="E11" s="1">
        <f>daglige_forhandsstemmegivninger_test[[#This Row],[Ordinære forhåndsstemmegivninger]]+daglige_forhandsstemmegivninger_test[[#This Row],[Tidligstemmer]]</f>
        <v>310</v>
      </c>
      <c r="F11" s="2">
        <f>daglige_forhandsstemmegivninger_test[[#This Row],[Totalt antall forhåndsstemmegivninger]]/daglige_forhandsstemmegivninger_test[[#This Row],[Antall stemmeberettigede]]</f>
        <v>8.4884994523548737E-2</v>
      </c>
      <c r="G11" s="1">
        <f>SUM(daglige_forhandsstemmegivninger_test[[#This Row],[11.aug]:[5. sep.]])</f>
        <v>304</v>
      </c>
      <c r="H11">
        <v>6</v>
      </c>
      <c r="I11">
        <v>33</v>
      </c>
      <c r="J11">
        <v>29</v>
      </c>
      <c r="K11">
        <v>27</v>
      </c>
      <c r="L11">
        <v>24</v>
      </c>
      <c r="M11">
        <v>26</v>
      </c>
      <c r="N11">
        <v>0</v>
      </c>
      <c r="O11">
        <v>0</v>
      </c>
      <c r="P11">
        <v>30</v>
      </c>
      <c r="Q11">
        <v>42</v>
      </c>
      <c r="R11">
        <v>93</v>
      </c>
    </row>
    <row r="12" spans="1:34" x14ac:dyDescent="0.2">
      <c r="A12" t="s">
        <v>1</v>
      </c>
      <c r="B12">
        <v>3418</v>
      </c>
      <c r="C12" t="s">
        <v>11</v>
      </c>
      <c r="D12">
        <v>5779</v>
      </c>
      <c r="E12" s="1">
        <f>daglige_forhandsstemmegivninger_test[[#This Row],[Ordinære forhåndsstemmegivninger]]+daglige_forhandsstemmegivninger_test[[#This Row],[Tidligstemmer]]</f>
        <v>664</v>
      </c>
      <c r="F12" s="2">
        <f>daglige_forhandsstemmegivninger_test[[#This Row],[Totalt antall forhåndsstemmegivninger]]/daglige_forhandsstemmegivninger_test[[#This Row],[Antall stemmeberettigede]]</f>
        <v>0.1148987714137394</v>
      </c>
      <c r="G12" s="1">
        <f>SUM(daglige_forhandsstemmegivninger_test[[#This Row],[11.aug]:[5. sep.]])</f>
        <v>658</v>
      </c>
      <c r="H12">
        <v>6</v>
      </c>
      <c r="I12">
        <v>43</v>
      </c>
      <c r="J12">
        <v>68</v>
      </c>
      <c r="K12">
        <v>69</v>
      </c>
      <c r="L12">
        <v>102</v>
      </c>
      <c r="M12">
        <v>70</v>
      </c>
      <c r="N12">
        <v>0</v>
      </c>
      <c r="O12">
        <v>0</v>
      </c>
      <c r="P12">
        <v>75</v>
      </c>
      <c r="Q12">
        <v>148</v>
      </c>
      <c r="R12">
        <v>83</v>
      </c>
    </row>
    <row r="13" spans="1:34" x14ac:dyDescent="0.2">
      <c r="A13" t="s">
        <v>1</v>
      </c>
      <c r="B13">
        <v>3419</v>
      </c>
      <c r="C13" t="s">
        <v>12</v>
      </c>
      <c r="D13">
        <v>2783</v>
      </c>
      <c r="E13" s="1">
        <f>daglige_forhandsstemmegivninger_test[[#This Row],[Ordinære forhåndsstemmegivninger]]+daglige_forhandsstemmegivninger_test[[#This Row],[Tidligstemmer]]</f>
        <v>247</v>
      </c>
      <c r="F13" s="2">
        <f>daglige_forhandsstemmegivninger_test[[#This Row],[Totalt antall forhåndsstemmegivninger]]/daglige_forhandsstemmegivninger_test[[#This Row],[Antall stemmeberettigede]]</f>
        <v>8.8753144089112473E-2</v>
      </c>
      <c r="G13" s="1">
        <f>SUM(daglige_forhandsstemmegivninger_test[[#This Row],[11.aug]:[5. sep.]])</f>
        <v>246</v>
      </c>
      <c r="H13">
        <v>1</v>
      </c>
      <c r="I13">
        <v>21</v>
      </c>
      <c r="J13">
        <v>19</v>
      </c>
      <c r="K13">
        <v>21</v>
      </c>
      <c r="L13">
        <v>28</v>
      </c>
      <c r="M13">
        <v>35</v>
      </c>
      <c r="N13">
        <v>0</v>
      </c>
      <c r="O13">
        <v>0</v>
      </c>
      <c r="P13">
        <v>49</v>
      </c>
      <c r="Q13">
        <v>48</v>
      </c>
      <c r="R13">
        <v>25</v>
      </c>
    </row>
    <row r="14" spans="1:34" x14ac:dyDescent="0.2">
      <c r="A14" t="s">
        <v>1</v>
      </c>
      <c r="B14">
        <v>3420</v>
      </c>
      <c r="C14" t="s">
        <v>13</v>
      </c>
      <c r="D14">
        <v>16698</v>
      </c>
      <c r="E14" s="1">
        <f>daglige_forhandsstemmegivninger_test[[#This Row],[Ordinære forhåndsstemmegivninger]]+daglige_forhandsstemmegivninger_test[[#This Row],[Tidligstemmer]]</f>
        <v>1621</v>
      </c>
      <c r="F14" s="2">
        <f>daglige_forhandsstemmegivninger_test[[#This Row],[Totalt antall forhåndsstemmegivninger]]/daglige_forhandsstemmegivninger_test[[#This Row],[Antall stemmeberettigede]]</f>
        <v>9.7077494310695886E-2</v>
      </c>
      <c r="G14" s="1">
        <f>SUM(daglige_forhandsstemmegivninger_test[[#This Row],[11.aug]:[5. sep.]])</f>
        <v>1555</v>
      </c>
      <c r="H14">
        <v>66</v>
      </c>
      <c r="I14">
        <v>145</v>
      </c>
      <c r="J14">
        <v>169</v>
      </c>
      <c r="K14">
        <v>161</v>
      </c>
      <c r="L14">
        <v>223</v>
      </c>
      <c r="M14">
        <v>179</v>
      </c>
      <c r="N14">
        <v>0</v>
      </c>
      <c r="O14">
        <v>0</v>
      </c>
      <c r="P14">
        <v>183</v>
      </c>
      <c r="Q14">
        <v>279</v>
      </c>
      <c r="R14">
        <v>216</v>
      </c>
    </row>
    <row r="15" spans="1:34" x14ac:dyDescent="0.2">
      <c r="A15" t="s">
        <v>1</v>
      </c>
      <c r="B15">
        <v>3421</v>
      </c>
      <c r="C15" t="s">
        <v>14</v>
      </c>
      <c r="D15">
        <v>4890</v>
      </c>
      <c r="E15" s="1">
        <f>daglige_forhandsstemmegivninger_test[[#This Row],[Ordinære forhåndsstemmegivninger]]+daglige_forhandsstemmegivninger_test[[#This Row],[Tidligstemmer]]</f>
        <v>342</v>
      </c>
      <c r="F15" s="2">
        <f>daglige_forhandsstemmegivninger_test[[#This Row],[Totalt antall forhåndsstemmegivninger]]/daglige_forhandsstemmegivninger_test[[#This Row],[Antall stemmeberettigede]]</f>
        <v>6.9938650306748465E-2</v>
      </c>
      <c r="G15" s="1">
        <f>SUM(daglige_forhandsstemmegivninger_test[[#This Row],[11.aug]:[5. sep.]])</f>
        <v>331</v>
      </c>
      <c r="H15">
        <v>11</v>
      </c>
      <c r="I15">
        <v>28</v>
      </c>
      <c r="J15">
        <v>26</v>
      </c>
      <c r="K15">
        <v>24</v>
      </c>
      <c r="L15">
        <v>40</v>
      </c>
      <c r="M15">
        <v>39</v>
      </c>
      <c r="N15">
        <v>39</v>
      </c>
      <c r="O15">
        <v>31</v>
      </c>
      <c r="P15">
        <v>37</v>
      </c>
      <c r="Q15">
        <v>30</v>
      </c>
      <c r="R15">
        <v>37</v>
      </c>
    </row>
    <row r="16" spans="1:34" x14ac:dyDescent="0.2">
      <c r="A16" t="s">
        <v>1</v>
      </c>
      <c r="B16">
        <v>3422</v>
      </c>
      <c r="C16" t="s">
        <v>15</v>
      </c>
      <c r="D16">
        <v>3254</v>
      </c>
      <c r="E16" s="1">
        <f>daglige_forhandsstemmegivninger_test[[#This Row],[Ordinære forhåndsstemmegivninger]]+daglige_forhandsstemmegivninger_test[[#This Row],[Tidligstemmer]]</f>
        <v>261</v>
      </c>
      <c r="F16" s="2">
        <f>daglige_forhandsstemmegivninger_test[[#This Row],[Totalt antall forhåndsstemmegivninger]]/daglige_forhandsstemmegivninger_test[[#This Row],[Antall stemmeberettigede]]</f>
        <v>8.020897357098955E-2</v>
      </c>
      <c r="G16" s="1">
        <f>SUM(daglige_forhandsstemmegivninger_test[[#This Row],[11.aug]:[5. sep.]])</f>
        <v>252</v>
      </c>
      <c r="H16">
        <v>9</v>
      </c>
      <c r="I16">
        <v>18</v>
      </c>
      <c r="J16">
        <v>28</v>
      </c>
      <c r="K16">
        <v>36</v>
      </c>
      <c r="L16">
        <v>34</v>
      </c>
      <c r="M16">
        <v>25</v>
      </c>
      <c r="N16">
        <v>0</v>
      </c>
      <c r="O16">
        <v>0</v>
      </c>
      <c r="P16">
        <v>22</v>
      </c>
      <c r="Q16">
        <v>37</v>
      </c>
      <c r="R16">
        <v>52</v>
      </c>
    </row>
    <row r="17" spans="1:18" x14ac:dyDescent="0.2">
      <c r="A17" t="s">
        <v>1</v>
      </c>
      <c r="B17">
        <v>3423</v>
      </c>
      <c r="C17" t="s">
        <v>16</v>
      </c>
      <c r="D17">
        <v>1736</v>
      </c>
      <c r="E17" s="1">
        <f>daglige_forhandsstemmegivninger_test[[#This Row],[Ordinære forhåndsstemmegivninger]]+daglige_forhandsstemmegivninger_test[[#This Row],[Tidligstemmer]]</f>
        <v>122</v>
      </c>
      <c r="F17" s="2">
        <f>daglige_forhandsstemmegivninger_test[[#This Row],[Totalt antall forhåndsstemmegivninger]]/daglige_forhandsstemmegivninger_test[[#This Row],[Antall stemmeberettigede]]</f>
        <v>7.0276497695852536E-2</v>
      </c>
      <c r="G17" s="1">
        <f>SUM(daglige_forhandsstemmegivninger_test[[#This Row],[11.aug]:[5. sep.]])</f>
        <v>120</v>
      </c>
      <c r="H17">
        <v>2</v>
      </c>
      <c r="I17">
        <v>7</v>
      </c>
      <c r="J17">
        <v>10</v>
      </c>
      <c r="K17">
        <v>13</v>
      </c>
      <c r="L17">
        <v>14</v>
      </c>
      <c r="M17">
        <v>19</v>
      </c>
      <c r="N17">
        <v>14</v>
      </c>
      <c r="O17">
        <v>0</v>
      </c>
      <c r="P17">
        <v>23</v>
      </c>
      <c r="Q17">
        <v>9</v>
      </c>
      <c r="R17">
        <v>11</v>
      </c>
    </row>
    <row r="18" spans="1:18" x14ac:dyDescent="0.2">
      <c r="A18" t="s">
        <v>1</v>
      </c>
      <c r="B18">
        <v>3424</v>
      </c>
      <c r="C18" t="s">
        <v>17</v>
      </c>
      <c r="D18">
        <v>1402</v>
      </c>
      <c r="E18" s="1">
        <f>daglige_forhandsstemmegivninger_test[[#This Row],[Ordinære forhåndsstemmegivninger]]+daglige_forhandsstemmegivninger_test[[#This Row],[Tidligstemmer]]</f>
        <v>71</v>
      </c>
      <c r="F18" s="2">
        <f>daglige_forhandsstemmegivninger_test[[#This Row],[Totalt antall forhåndsstemmegivninger]]/daglige_forhandsstemmegivninger_test[[#This Row],[Antall stemmeberettigede]]</f>
        <v>5.0641940085592009E-2</v>
      </c>
      <c r="G18" s="1">
        <f>SUM(daglige_forhandsstemmegivninger_test[[#This Row],[11.aug]:[5. sep.]])</f>
        <v>68</v>
      </c>
      <c r="H18">
        <v>3</v>
      </c>
      <c r="I18">
        <v>8</v>
      </c>
      <c r="J18">
        <v>3</v>
      </c>
      <c r="K18">
        <v>5</v>
      </c>
      <c r="L18">
        <v>7</v>
      </c>
      <c r="M18">
        <v>15</v>
      </c>
      <c r="N18">
        <v>0</v>
      </c>
      <c r="O18">
        <v>0</v>
      </c>
      <c r="P18">
        <v>6</v>
      </c>
      <c r="Q18">
        <v>16</v>
      </c>
      <c r="R18">
        <v>8</v>
      </c>
    </row>
    <row r="19" spans="1:18" x14ac:dyDescent="0.2">
      <c r="A19" t="s">
        <v>1</v>
      </c>
      <c r="B19">
        <v>3425</v>
      </c>
      <c r="C19" t="s">
        <v>18</v>
      </c>
      <c r="D19">
        <v>999</v>
      </c>
      <c r="E19" s="1">
        <f>daglige_forhandsstemmegivninger_test[[#This Row],[Ordinære forhåndsstemmegivninger]]+daglige_forhandsstemmegivninger_test[[#This Row],[Tidligstemmer]]</f>
        <v>50</v>
      </c>
      <c r="F19" s="2">
        <f>daglige_forhandsstemmegivninger_test[[#This Row],[Totalt antall forhåndsstemmegivninger]]/daglige_forhandsstemmegivninger_test[[#This Row],[Antall stemmeberettigede]]</f>
        <v>5.0050050050050053E-2</v>
      </c>
      <c r="G19" s="1">
        <f>SUM(daglige_forhandsstemmegivninger_test[[#This Row],[11.aug]:[5. sep.]])</f>
        <v>50</v>
      </c>
      <c r="H19">
        <v>0</v>
      </c>
      <c r="I19">
        <v>4</v>
      </c>
      <c r="J19">
        <v>5</v>
      </c>
      <c r="K19">
        <v>3</v>
      </c>
      <c r="L19">
        <v>4</v>
      </c>
      <c r="M19">
        <v>11</v>
      </c>
      <c r="N19">
        <v>0</v>
      </c>
      <c r="O19">
        <v>0</v>
      </c>
      <c r="P19">
        <v>11</v>
      </c>
      <c r="Q19">
        <v>5</v>
      </c>
      <c r="R19">
        <v>7</v>
      </c>
    </row>
    <row r="20" spans="1:18" x14ac:dyDescent="0.2">
      <c r="A20" t="s">
        <v>1</v>
      </c>
      <c r="B20">
        <v>3426</v>
      </c>
      <c r="C20" t="s">
        <v>19</v>
      </c>
      <c r="D20">
        <v>1099</v>
      </c>
      <c r="E20" s="1">
        <f>daglige_forhandsstemmegivninger_test[[#This Row],[Ordinære forhåndsstemmegivninger]]+daglige_forhandsstemmegivninger_test[[#This Row],[Tidligstemmer]]</f>
        <v>48</v>
      </c>
      <c r="F20" s="2">
        <f>daglige_forhandsstemmegivninger_test[[#This Row],[Totalt antall forhåndsstemmegivninger]]/daglige_forhandsstemmegivninger_test[[#This Row],[Antall stemmeberettigede]]</f>
        <v>4.3676069153776163E-2</v>
      </c>
      <c r="G20" s="1">
        <f>SUM(daglige_forhandsstemmegivninger_test[[#This Row],[11.aug]:[5. sep.]])</f>
        <v>48</v>
      </c>
      <c r="H20">
        <v>0</v>
      </c>
      <c r="I20">
        <v>4</v>
      </c>
      <c r="J20">
        <v>7</v>
      </c>
      <c r="K20">
        <v>5</v>
      </c>
      <c r="L20">
        <v>5</v>
      </c>
      <c r="M20">
        <v>7</v>
      </c>
      <c r="N20">
        <v>0</v>
      </c>
      <c r="O20">
        <v>0</v>
      </c>
      <c r="P20">
        <v>6</v>
      </c>
      <c r="Q20">
        <v>6</v>
      </c>
      <c r="R20">
        <v>8</v>
      </c>
    </row>
    <row r="21" spans="1:18" x14ac:dyDescent="0.2">
      <c r="A21" t="s">
        <v>1</v>
      </c>
      <c r="B21">
        <v>3427</v>
      </c>
      <c r="C21" t="s">
        <v>20</v>
      </c>
      <c r="D21">
        <v>4146</v>
      </c>
      <c r="E21" s="1">
        <f>daglige_forhandsstemmegivninger_test[[#This Row],[Ordinære forhåndsstemmegivninger]]+daglige_forhandsstemmegivninger_test[[#This Row],[Tidligstemmer]]</f>
        <v>302</v>
      </c>
      <c r="F21" s="2">
        <f>daglige_forhandsstemmegivninger_test[[#This Row],[Totalt antall forhåndsstemmegivninger]]/daglige_forhandsstemmegivninger_test[[#This Row],[Antall stemmeberettigede]]</f>
        <v>7.2841292812349245E-2</v>
      </c>
      <c r="G21" s="1">
        <f>SUM(daglige_forhandsstemmegivninger_test[[#This Row],[11.aug]:[5. sep.]])</f>
        <v>281</v>
      </c>
      <c r="H21">
        <v>21</v>
      </c>
      <c r="I21">
        <v>18</v>
      </c>
      <c r="J21">
        <v>48</v>
      </c>
      <c r="K21">
        <v>24</v>
      </c>
      <c r="L21">
        <v>31</v>
      </c>
      <c r="M21">
        <v>38</v>
      </c>
      <c r="N21">
        <v>0</v>
      </c>
      <c r="O21">
        <v>0</v>
      </c>
      <c r="P21">
        <v>30</v>
      </c>
      <c r="Q21">
        <v>38</v>
      </c>
      <c r="R21">
        <v>54</v>
      </c>
    </row>
    <row r="22" spans="1:18" x14ac:dyDescent="0.2">
      <c r="A22" t="s">
        <v>1</v>
      </c>
      <c r="B22">
        <v>3428</v>
      </c>
      <c r="C22" t="s">
        <v>21</v>
      </c>
      <c r="D22">
        <v>1821</v>
      </c>
      <c r="E22" s="1">
        <f>daglige_forhandsstemmegivninger_test[[#This Row],[Ordinære forhåndsstemmegivninger]]+daglige_forhandsstemmegivninger_test[[#This Row],[Tidligstemmer]]</f>
        <v>153</v>
      </c>
      <c r="F22" s="2">
        <f>daglige_forhandsstemmegivninger_test[[#This Row],[Totalt antall forhåndsstemmegivninger]]/daglige_forhandsstemmegivninger_test[[#This Row],[Antall stemmeberettigede]]</f>
        <v>8.4019769357495888E-2</v>
      </c>
      <c r="G22" s="1">
        <f>SUM(daglige_forhandsstemmegivninger_test[[#This Row],[11.aug]:[5. sep.]])</f>
        <v>151</v>
      </c>
      <c r="H22">
        <v>2</v>
      </c>
      <c r="I22">
        <v>7</v>
      </c>
      <c r="J22">
        <v>14</v>
      </c>
      <c r="K22">
        <v>23</v>
      </c>
      <c r="L22">
        <v>23</v>
      </c>
      <c r="M22">
        <v>22</v>
      </c>
      <c r="N22">
        <v>0</v>
      </c>
      <c r="O22">
        <v>0</v>
      </c>
      <c r="P22">
        <v>22</v>
      </c>
      <c r="Q22">
        <v>23</v>
      </c>
      <c r="R22">
        <v>17</v>
      </c>
    </row>
    <row r="23" spans="1:18" x14ac:dyDescent="0.2">
      <c r="A23" t="s">
        <v>1</v>
      </c>
      <c r="B23">
        <v>3429</v>
      </c>
      <c r="C23" t="s">
        <v>22</v>
      </c>
      <c r="D23">
        <v>1218</v>
      </c>
      <c r="E23" s="1">
        <f>daglige_forhandsstemmegivninger_test[[#This Row],[Ordinære forhåndsstemmegivninger]]+daglige_forhandsstemmegivninger_test[[#This Row],[Tidligstemmer]]</f>
        <v>77</v>
      </c>
      <c r="F23" s="2">
        <f>daglige_forhandsstemmegivninger_test[[#This Row],[Totalt antall forhåndsstemmegivninger]]/daglige_forhandsstemmegivninger_test[[#This Row],[Antall stemmeberettigede]]</f>
        <v>6.3218390804597707E-2</v>
      </c>
      <c r="G23" s="1">
        <f>SUM(daglige_forhandsstemmegivninger_test[[#This Row],[11.aug]:[5. sep.]])</f>
        <v>77</v>
      </c>
      <c r="H23">
        <v>0</v>
      </c>
      <c r="I23">
        <v>12</v>
      </c>
      <c r="J23">
        <v>9</v>
      </c>
      <c r="K23">
        <v>9</v>
      </c>
      <c r="L23">
        <v>3</v>
      </c>
      <c r="M23">
        <v>10</v>
      </c>
      <c r="N23">
        <v>0</v>
      </c>
      <c r="O23">
        <v>0</v>
      </c>
      <c r="P23">
        <v>13</v>
      </c>
      <c r="Q23">
        <v>7</v>
      </c>
      <c r="R23">
        <v>14</v>
      </c>
    </row>
    <row r="24" spans="1:18" x14ac:dyDescent="0.2">
      <c r="A24" t="s">
        <v>1</v>
      </c>
      <c r="B24">
        <v>3430</v>
      </c>
      <c r="C24" t="s">
        <v>23</v>
      </c>
      <c r="D24">
        <v>1489</v>
      </c>
      <c r="E24" s="1">
        <f>daglige_forhandsstemmegivninger_test[[#This Row],[Ordinære forhåndsstemmegivninger]]+daglige_forhandsstemmegivninger_test[[#This Row],[Tidligstemmer]]</f>
        <v>100</v>
      </c>
      <c r="F24" s="2">
        <f>daglige_forhandsstemmegivninger_test[[#This Row],[Totalt antall forhåndsstemmegivninger]]/daglige_forhandsstemmegivninger_test[[#This Row],[Antall stemmeberettigede]]</f>
        <v>6.7159167226326394E-2</v>
      </c>
      <c r="G24" s="1">
        <f>SUM(daglige_forhandsstemmegivninger_test[[#This Row],[11.aug]:[5. sep.]])</f>
        <v>99</v>
      </c>
      <c r="H24">
        <v>1</v>
      </c>
      <c r="I24">
        <v>15</v>
      </c>
      <c r="J24">
        <v>10</v>
      </c>
      <c r="K24">
        <v>13</v>
      </c>
      <c r="L24">
        <v>8</v>
      </c>
      <c r="M24">
        <v>18</v>
      </c>
      <c r="N24">
        <v>0</v>
      </c>
      <c r="O24">
        <v>0</v>
      </c>
      <c r="P24">
        <v>17</v>
      </c>
      <c r="Q24">
        <v>6</v>
      </c>
      <c r="R24">
        <v>12</v>
      </c>
    </row>
    <row r="25" spans="1:18" x14ac:dyDescent="0.2">
      <c r="A25" t="s">
        <v>24</v>
      </c>
      <c r="B25">
        <v>3405</v>
      </c>
      <c r="C25" t="s">
        <v>25</v>
      </c>
      <c r="D25">
        <v>21983</v>
      </c>
      <c r="E25" s="1">
        <f>daglige_forhandsstemmegivninger_test[[#This Row],[Ordinære forhåndsstemmegivninger]]+daglige_forhandsstemmegivninger_test[[#This Row],[Tidligstemmer]]</f>
        <v>2858</v>
      </c>
      <c r="F25" s="2">
        <f>daglige_forhandsstemmegivninger_test[[#This Row],[Totalt antall forhåndsstemmegivninger]]/daglige_forhandsstemmegivninger_test[[#This Row],[Antall stemmeberettigede]]</f>
        <v>0.13000955283628257</v>
      </c>
      <c r="G25" s="1">
        <f>SUM(daglige_forhandsstemmegivninger_test[[#This Row],[11.aug]:[5. sep.]])</f>
        <v>2819</v>
      </c>
      <c r="H25">
        <v>39</v>
      </c>
      <c r="I25">
        <v>274</v>
      </c>
      <c r="J25">
        <v>304</v>
      </c>
      <c r="K25">
        <v>250</v>
      </c>
      <c r="L25">
        <v>304</v>
      </c>
      <c r="M25">
        <v>250</v>
      </c>
      <c r="N25">
        <v>169</v>
      </c>
      <c r="O25">
        <v>0</v>
      </c>
      <c r="P25">
        <v>417</v>
      </c>
      <c r="Q25">
        <v>450</v>
      </c>
      <c r="R25">
        <v>401</v>
      </c>
    </row>
    <row r="26" spans="1:18" x14ac:dyDescent="0.2">
      <c r="A26" t="s">
        <v>24</v>
      </c>
      <c r="B26">
        <v>3407</v>
      </c>
      <c r="C26" t="s">
        <v>26</v>
      </c>
      <c r="D26">
        <v>23540</v>
      </c>
      <c r="E26" s="1">
        <f>daglige_forhandsstemmegivninger_test[[#This Row],[Ordinære forhåndsstemmegivninger]]+daglige_forhandsstemmegivninger_test[[#This Row],[Tidligstemmer]]</f>
        <v>1496</v>
      </c>
      <c r="F26" s="2">
        <f>daglige_forhandsstemmegivninger_test[[#This Row],[Totalt antall forhåndsstemmegivninger]]/daglige_forhandsstemmegivninger_test[[#This Row],[Antall stemmeberettigede]]</f>
        <v>6.3551401869158877E-2</v>
      </c>
      <c r="G26" s="1">
        <f>SUM(daglige_forhandsstemmegivninger_test[[#This Row],[11.aug]:[5. sep.]])</f>
        <v>1470</v>
      </c>
      <c r="H26">
        <v>26</v>
      </c>
      <c r="I26">
        <v>118</v>
      </c>
      <c r="J26">
        <v>190</v>
      </c>
      <c r="K26">
        <v>146</v>
      </c>
      <c r="L26">
        <v>159</v>
      </c>
      <c r="M26">
        <v>175</v>
      </c>
      <c r="N26">
        <v>0</v>
      </c>
      <c r="O26">
        <v>0</v>
      </c>
      <c r="P26">
        <v>223</v>
      </c>
      <c r="Q26">
        <v>201</v>
      </c>
      <c r="R26">
        <v>258</v>
      </c>
    </row>
    <row r="27" spans="1:18" x14ac:dyDescent="0.2">
      <c r="A27" t="s">
        <v>24</v>
      </c>
      <c r="B27">
        <v>3431</v>
      </c>
      <c r="C27" t="s">
        <v>27</v>
      </c>
      <c r="D27">
        <v>1959</v>
      </c>
      <c r="E27" s="1">
        <f>daglige_forhandsstemmegivninger_test[[#This Row],[Ordinære forhåndsstemmegivninger]]+daglige_forhandsstemmegivninger_test[[#This Row],[Tidligstemmer]]</f>
        <v>187</v>
      </c>
      <c r="F27" s="2">
        <f>daglige_forhandsstemmegivninger_test[[#This Row],[Totalt antall forhåndsstemmegivninger]]/daglige_forhandsstemmegivninger_test[[#This Row],[Antall stemmeberettigede]]</f>
        <v>9.5456865747830522E-2</v>
      </c>
      <c r="G27" s="1">
        <f>SUM(daglige_forhandsstemmegivninger_test[[#This Row],[11.aug]:[5. sep.]])</f>
        <v>187</v>
      </c>
      <c r="H27">
        <v>0</v>
      </c>
      <c r="I27">
        <v>39</v>
      </c>
      <c r="J27">
        <v>36</v>
      </c>
      <c r="K27">
        <v>11</v>
      </c>
      <c r="L27">
        <v>29</v>
      </c>
      <c r="M27">
        <v>7</v>
      </c>
      <c r="N27">
        <v>7</v>
      </c>
      <c r="O27">
        <v>0</v>
      </c>
      <c r="P27">
        <v>23</v>
      </c>
      <c r="Q27">
        <v>30</v>
      </c>
      <c r="R27">
        <v>5</v>
      </c>
    </row>
    <row r="28" spans="1:18" x14ac:dyDescent="0.2">
      <c r="A28" t="s">
        <v>24</v>
      </c>
      <c r="B28">
        <v>3432</v>
      </c>
      <c r="C28" t="s">
        <v>28</v>
      </c>
      <c r="D28">
        <v>1510</v>
      </c>
      <c r="E28" s="1">
        <f>daglige_forhandsstemmegivninger_test[[#This Row],[Ordinære forhåndsstemmegivninger]]+daglige_forhandsstemmegivninger_test[[#This Row],[Tidligstemmer]]</f>
        <v>81</v>
      </c>
      <c r="F28" s="2">
        <f>daglige_forhandsstemmegivninger_test[[#This Row],[Totalt antall forhåndsstemmegivninger]]/daglige_forhandsstemmegivninger_test[[#This Row],[Antall stemmeberettigede]]</f>
        <v>5.3642384105960263E-2</v>
      </c>
      <c r="G28" s="1">
        <f>SUM(daglige_forhandsstemmegivninger_test[[#This Row],[11.aug]:[5. sep.]])</f>
        <v>81</v>
      </c>
      <c r="H28">
        <v>0</v>
      </c>
      <c r="I28">
        <v>11</v>
      </c>
      <c r="J28">
        <v>6</v>
      </c>
      <c r="K28">
        <v>11</v>
      </c>
      <c r="L28">
        <v>11</v>
      </c>
      <c r="M28">
        <v>3</v>
      </c>
      <c r="N28">
        <v>0</v>
      </c>
      <c r="O28">
        <v>0</v>
      </c>
      <c r="P28">
        <v>19</v>
      </c>
      <c r="Q28">
        <v>12</v>
      </c>
      <c r="R28">
        <v>8</v>
      </c>
    </row>
    <row r="29" spans="1:18" x14ac:dyDescent="0.2">
      <c r="A29" t="s">
        <v>24</v>
      </c>
      <c r="B29">
        <v>3433</v>
      </c>
      <c r="C29" t="s">
        <v>29</v>
      </c>
      <c r="D29">
        <v>1740</v>
      </c>
      <c r="E29" s="1">
        <f>daglige_forhandsstemmegivninger_test[[#This Row],[Ordinære forhåndsstemmegivninger]]+daglige_forhandsstemmegivninger_test[[#This Row],[Tidligstemmer]]</f>
        <v>141</v>
      </c>
      <c r="F29" s="2">
        <f>daglige_forhandsstemmegivninger_test[[#This Row],[Totalt antall forhåndsstemmegivninger]]/daglige_forhandsstemmegivninger_test[[#This Row],[Antall stemmeberettigede]]</f>
        <v>8.1034482758620685E-2</v>
      </c>
      <c r="G29" s="1">
        <f>SUM(daglige_forhandsstemmegivninger_test[[#This Row],[11.aug]:[5. sep.]])</f>
        <v>128</v>
      </c>
      <c r="H29">
        <v>13</v>
      </c>
      <c r="I29">
        <v>13</v>
      </c>
      <c r="J29">
        <v>12</v>
      </c>
      <c r="K29">
        <v>13</v>
      </c>
      <c r="L29">
        <v>18</v>
      </c>
      <c r="M29">
        <v>19</v>
      </c>
      <c r="N29">
        <v>0</v>
      </c>
      <c r="O29">
        <v>0</v>
      </c>
      <c r="P29">
        <v>7</v>
      </c>
      <c r="Q29">
        <v>19</v>
      </c>
      <c r="R29">
        <v>27</v>
      </c>
    </row>
    <row r="30" spans="1:18" x14ac:dyDescent="0.2">
      <c r="A30" t="s">
        <v>24</v>
      </c>
      <c r="B30">
        <v>3434</v>
      </c>
      <c r="C30" t="s">
        <v>30</v>
      </c>
      <c r="D30">
        <v>1749</v>
      </c>
      <c r="E30" s="1">
        <f>daglige_forhandsstemmegivninger_test[[#This Row],[Ordinære forhåndsstemmegivninger]]+daglige_forhandsstemmegivninger_test[[#This Row],[Tidligstemmer]]</f>
        <v>120</v>
      </c>
      <c r="F30" s="2">
        <f>daglige_forhandsstemmegivninger_test[[#This Row],[Totalt antall forhåndsstemmegivninger]]/daglige_forhandsstemmegivninger_test[[#This Row],[Antall stemmeberettigede]]</f>
        <v>6.86106346483705E-2</v>
      </c>
      <c r="G30" s="1">
        <f>SUM(daglige_forhandsstemmegivninger_test[[#This Row],[11.aug]:[5. sep.]])</f>
        <v>118</v>
      </c>
      <c r="H30">
        <v>2</v>
      </c>
      <c r="I30">
        <v>17</v>
      </c>
      <c r="J30">
        <v>12</v>
      </c>
      <c r="K30">
        <v>6</v>
      </c>
      <c r="L30">
        <v>16</v>
      </c>
      <c r="M30">
        <v>22</v>
      </c>
      <c r="N30">
        <v>0</v>
      </c>
      <c r="O30">
        <v>0</v>
      </c>
      <c r="P30">
        <v>16</v>
      </c>
      <c r="Q30">
        <v>15</v>
      </c>
      <c r="R30">
        <v>14</v>
      </c>
    </row>
    <row r="31" spans="1:18" x14ac:dyDescent="0.2">
      <c r="A31" t="s">
        <v>24</v>
      </c>
      <c r="B31">
        <v>3435</v>
      </c>
      <c r="C31" t="s">
        <v>31</v>
      </c>
      <c r="D31">
        <v>2772</v>
      </c>
      <c r="E31" s="1">
        <f>daglige_forhandsstemmegivninger_test[[#This Row],[Ordinære forhåndsstemmegivninger]]+daglige_forhandsstemmegivninger_test[[#This Row],[Tidligstemmer]]</f>
        <v>218</v>
      </c>
      <c r="F31" s="2">
        <f>daglige_forhandsstemmegivninger_test[[#This Row],[Totalt antall forhåndsstemmegivninger]]/daglige_forhandsstemmegivninger_test[[#This Row],[Antall stemmeberettigede]]</f>
        <v>7.864357864357864E-2</v>
      </c>
      <c r="G31" s="1">
        <f>SUM(daglige_forhandsstemmegivninger_test[[#This Row],[11.aug]:[5. sep.]])</f>
        <v>218</v>
      </c>
      <c r="H31">
        <v>0</v>
      </c>
      <c r="I31">
        <v>13</v>
      </c>
      <c r="J31">
        <v>21</v>
      </c>
      <c r="K31">
        <v>10</v>
      </c>
      <c r="L31">
        <v>29</v>
      </c>
      <c r="M31">
        <v>24</v>
      </c>
      <c r="N31">
        <v>0</v>
      </c>
      <c r="O31">
        <v>0</v>
      </c>
      <c r="P31">
        <v>17</v>
      </c>
      <c r="Q31">
        <v>32</v>
      </c>
      <c r="R31">
        <v>72</v>
      </c>
    </row>
    <row r="32" spans="1:18" x14ac:dyDescent="0.2">
      <c r="A32" t="s">
        <v>24</v>
      </c>
      <c r="B32">
        <v>3436</v>
      </c>
      <c r="C32" t="s">
        <v>32</v>
      </c>
      <c r="D32">
        <v>4315</v>
      </c>
      <c r="E32" s="1">
        <f>daglige_forhandsstemmegivninger_test[[#This Row],[Ordinære forhåndsstemmegivninger]]+daglige_forhandsstemmegivninger_test[[#This Row],[Tidligstemmer]]</f>
        <v>368</v>
      </c>
      <c r="F32" s="2">
        <f>daglige_forhandsstemmegivninger_test[[#This Row],[Totalt antall forhåndsstemmegivninger]]/daglige_forhandsstemmegivninger_test[[#This Row],[Antall stemmeberettigede]]</f>
        <v>8.5283893395133259E-2</v>
      </c>
      <c r="G32" s="1">
        <f>SUM(daglige_forhandsstemmegivninger_test[[#This Row],[11.aug]:[5. sep.]])</f>
        <v>366</v>
      </c>
      <c r="H32">
        <v>2</v>
      </c>
      <c r="I32">
        <v>43</v>
      </c>
      <c r="J32">
        <v>33</v>
      </c>
      <c r="K32">
        <v>42</v>
      </c>
      <c r="L32">
        <v>30</v>
      </c>
      <c r="M32">
        <v>38</v>
      </c>
      <c r="N32">
        <v>0</v>
      </c>
      <c r="O32">
        <v>0</v>
      </c>
      <c r="P32">
        <v>52</v>
      </c>
      <c r="Q32">
        <v>44</v>
      </c>
      <c r="R32">
        <v>84</v>
      </c>
    </row>
    <row r="33" spans="1:18" x14ac:dyDescent="0.2">
      <c r="A33" t="s">
        <v>24</v>
      </c>
      <c r="B33">
        <v>3437</v>
      </c>
      <c r="C33" t="s">
        <v>33</v>
      </c>
      <c r="D33">
        <v>4316</v>
      </c>
      <c r="E33" s="1">
        <f>daglige_forhandsstemmegivninger_test[[#This Row],[Ordinære forhåndsstemmegivninger]]+daglige_forhandsstemmegivninger_test[[#This Row],[Tidligstemmer]]</f>
        <v>237</v>
      </c>
      <c r="F33" s="2">
        <f>daglige_forhandsstemmegivninger_test[[#This Row],[Totalt antall forhåndsstemmegivninger]]/daglige_forhandsstemmegivninger_test[[#This Row],[Antall stemmeberettigede]]</f>
        <v>5.4911955514365153E-2</v>
      </c>
      <c r="G33" s="1">
        <f>SUM(daglige_forhandsstemmegivninger_test[[#This Row],[11.aug]:[5. sep.]])</f>
        <v>235</v>
      </c>
      <c r="H33">
        <v>2</v>
      </c>
      <c r="I33">
        <v>27</v>
      </c>
      <c r="J33">
        <v>41</v>
      </c>
      <c r="K33">
        <v>0</v>
      </c>
      <c r="L33">
        <v>39</v>
      </c>
      <c r="M33">
        <v>35</v>
      </c>
      <c r="N33">
        <v>0</v>
      </c>
      <c r="O33">
        <v>0</v>
      </c>
      <c r="P33">
        <v>45</v>
      </c>
      <c r="Q33">
        <v>48</v>
      </c>
      <c r="R33">
        <v>0</v>
      </c>
    </row>
    <row r="34" spans="1:18" x14ac:dyDescent="0.2">
      <c r="A34" t="s">
        <v>24</v>
      </c>
      <c r="B34">
        <v>3438</v>
      </c>
      <c r="C34" t="s">
        <v>34</v>
      </c>
      <c r="D34">
        <v>2314</v>
      </c>
      <c r="E34" s="1">
        <f>daglige_forhandsstemmegivninger_test[[#This Row],[Ordinære forhåndsstemmegivninger]]+daglige_forhandsstemmegivninger_test[[#This Row],[Tidligstemmer]]</f>
        <v>110</v>
      </c>
      <c r="F34" s="2">
        <f>daglige_forhandsstemmegivninger_test[[#This Row],[Totalt antall forhåndsstemmegivninger]]/daglige_forhandsstemmegivninger_test[[#This Row],[Antall stemmeberettigede]]</f>
        <v>4.753673292999136E-2</v>
      </c>
      <c r="G34" s="1">
        <f>SUM(daglige_forhandsstemmegivninger_test[[#This Row],[11.aug]:[5. sep.]])</f>
        <v>110</v>
      </c>
      <c r="H34">
        <v>0</v>
      </c>
      <c r="I34">
        <v>17</v>
      </c>
      <c r="J34">
        <v>18</v>
      </c>
      <c r="K34">
        <v>15</v>
      </c>
      <c r="L34">
        <v>2</v>
      </c>
      <c r="M34">
        <v>16</v>
      </c>
      <c r="N34">
        <v>0</v>
      </c>
      <c r="O34">
        <v>0</v>
      </c>
      <c r="P34">
        <v>24</v>
      </c>
      <c r="Q34">
        <v>6</v>
      </c>
      <c r="R34">
        <v>12</v>
      </c>
    </row>
    <row r="35" spans="1:18" x14ac:dyDescent="0.2">
      <c r="A35" t="s">
        <v>24</v>
      </c>
      <c r="B35">
        <v>3439</v>
      </c>
      <c r="C35" t="s">
        <v>35</v>
      </c>
      <c r="D35">
        <v>3230</v>
      </c>
      <c r="E35" s="1">
        <f>daglige_forhandsstemmegivninger_test[[#This Row],[Ordinære forhåndsstemmegivninger]]+daglige_forhandsstemmegivninger_test[[#This Row],[Tidligstemmer]]</f>
        <v>118</v>
      </c>
      <c r="F35" s="2">
        <f>daglige_forhandsstemmegivninger_test[[#This Row],[Totalt antall forhåndsstemmegivninger]]/daglige_forhandsstemmegivninger_test[[#This Row],[Antall stemmeberettigede]]</f>
        <v>3.6532507739938082E-2</v>
      </c>
      <c r="G35" s="1">
        <f>SUM(daglige_forhandsstemmegivninger_test[[#This Row],[11.aug]:[5. sep.]])</f>
        <v>117</v>
      </c>
      <c r="H35">
        <v>1</v>
      </c>
      <c r="I35">
        <v>14</v>
      </c>
      <c r="J35">
        <v>14</v>
      </c>
      <c r="K35">
        <v>5</v>
      </c>
      <c r="L35">
        <v>19</v>
      </c>
      <c r="M35">
        <v>18</v>
      </c>
      <c r="N35">
        <v>0</v>
      </c>
      <c r="O35">
        <v>0</v>
      </c>
      <c r="P35">
        <v>15</v>
      </c>
      <c r="Q35">
        <v>15</v>
      </c>
      <c r="R35">
        <v>17</v>
      </c>
    </row>
    <row r="36" spans="1:18" x14ac:dyDescent="0.2">
      <c r="A36" t="s">
        <v>24</v>
      </c>
      <c r="B36">
        <v>3440</v>
      </c>
      <c r="C36" t="s">
        <v>36</v>
      </c>
      <c r="D36">
        <v>3714</v>
      </c>
      <c r="E36" s="1">
        <f>daglige_forhandsstemmegivninger_test[[#This Row],[Ordinære forhåndsstemmegivninger]]+daglige_forhandsstemmegivninger_test[[#This Row],[Tidligstemmer]]</f>
        <v>258</v>
      </c>
      <c r="F36" s="2">
        <f>daglige_forhandsstemmegivninger_test[[#This Row],[Totalt antall forhåndsstemmegivninger]]/daglige_forhandsstemmegivninger_test[[#This Row],[Antall stemmeberettigede]]</f>
        <v>6.9466882067851371E-2</v>
      </c>
      <c r="G36" s="1">
        <f>SUM(daglige_forhandsstemmegivninger_test[[#This Row],[11.aug]:[5. sep.]])</f>
        <v>250</v>
      </c>
      <c r="H36">
        <v>8</v>
      </c>
      <c r="I36">
        <v>23</v>
      </c>
      <c r="J36">
        <v>35</v>
      </c>
      <c r="K36">
        <v>28</v>
      </c>
      <c r="L36">
        <v>21</v>
      </c>
      <c r="M36">
        <v>43</v>
      </c>
      <c r="N36">
        <v>0</v>
      </c>
      <c r="O36">
        <v>0</v>
      </c>
      <c r="P36">
        <v>29</v>
      </c>
      <c r="Q36">
        <v>41</v>
      </c>
      <c r="R36">
        <v>30</v>
      </c>
    </row>
    <row r="37" spans="1:18" x14ac:dyDescent="0.2">
      <c r="A37" t="s">
        <v>24</v>
      </c>
      <c r="B37">
        <v>3441</v>
      </c>
      <c r="C37" t="s">
        <v>37</v>
      </c>
      <c r="D37">
        <v>4824</v>
      </c>
      <c r="E37" s="1">
        <f>daglige_forhandsstemmegivninger_test[[#This Row],[Ordinære forhåndsstemmegivninger]]+daglige_forhandsstemmegivninger_test[[#This Row],[Tidligstemmer]]</f>
        <v>358</v>
      </c>
      <c r="F37" s="2">
        <f>daglige_forhandsstemmegivninger_test[[#This Row],[Totalt antall forhåndsstemmegivninger]]/daglige_forhandsstemmegivninger_test[[#This Row],[Antall stemmeberettigede]]</f>
        <v>7.4212271973465999E-2</v>
      </c>
      <c r="G37" s="1">
        <f>SUM(daglige_forhandsstemmegivninger_test[[#This Row],[11.aug]:[5. sep.]])</f>
        <v>346</v>
      </c>
      <c r="H37">
        <v>12</v>
      </c>
      <c r="I37">
        <v>34</v>
      </c>
      <c r="J37">
        <v>41</v>
      </c>
      <c r="K37">
        <v>42</v>
      </c>
      <c r="L37">
        <v>36</v>
      </c>
      <c r="M37">
        <v>69</v>
      </c>
      <c r="N37">
        <v>0</v>
      </c>
      <c r="O37">
        <v>0</v>
      </c>
      <c r="P37">
        <v>27</v>
      </c>
      <c r="Q37">
        <v>55</v>
      </c>
      <c r="R37">
        <v>42</v>
      </c>
    </row>
    <row r="38" spans="1:18" x14ac:dyDescent="0.2">
      <c r="A38" t="s">
        <v>24</v>
      </c>
      <c r="B38">
        <v>3442</v>
      </c>
      <c r="C38" t="s">
        <v>38</v>
      </c>
      <c r="D38">
        <v>11361</v>
      </c>
      <c r="E38" s="1">
        <f>daglige_forhandsstemmegivninger_test[[#This Row],[Ordinære forhåndsstemmegivninger]]+daglige_forhandsstemmegivninger_test[[#This Row],[Tidligstemmer]]</f>
        <v>860</v>
      </c>
      <c r="F38" s="2">
        <f>daglige_forhandsstemmegivninger_test[[#This Row],[Totalt antall forhåndsstemmegivninger]]/daglige_forhandsstemmegivninger_test[[#This Row],[Antall stemmeberettigede]]</f>
        <v>7.5697561834345561E-2</v>
      </c>
      <c r="G38" s="1">
        <f>SUM(daglige_forhandsstemmegivninger_test[[#This Row],[11.aug]:[5. sep.]])</f>
        <v>859</v>
      </c>
      <c r="H38">
        <v>1</v>
      </c>
      <c r="I38">
        <v>58</v>
      </c>
      <c r="J38">
        <v>83</v>
      </c>
      <c r="K38">
        <v>86</v>
      </c>
      <c r="L38">
        <v>77</v>
      </c>
      <c r="M38">
        <v>104</v>
      </c>
      <c r="N38">
        <v>0</v>
      </c>
      <c r="O38">
        <v>0</v>
      </c>
      <c r="P38">
        <v>201</v>
      </c>
      <c r="Q38">
        <v>115</v>
      </c>
      <c r="R38">
        <v>135</v>
      </c>
    </row>
    <row r="39" spans="1:18" x14ac:dyDescent="0.2">
      <c r="A39" t="s">
        <v>24</v>
      </c>
      <c r="B39">
        <v>3443</v>
      </c>
      <c r="C39" t="s">
        <v>39</v>
      </c>
      <c r="D39">
        <v>10589</v>
      </c>
      <c r="E39" s="1">
        <f>daglige_forhandsstemmegivninger_test[[#This Row],[Ordinære forhåndsstemmegivninger]]+daglige_forhandsstemmegivninger_test[[#This Row],[Tidligstemmer]]</f>
        <v>667</v>
      </c>
      <c r="F39" s="2">
        <f>daglige_forhandsstemmegivninger_test[[#This Row],[Totalt antall forhåndsstemmegivninger]]/daglige_forhandsstemmegivninger_test[[#This Row],[Antall stemmeberettigede]]</f>
        <v>6.298989517423742E-2</v>
      </c>
      <c r="G39" s="1">
        <f>SUM(daglige_forhandsstemmegivninger_test[[#This Row],[11.aug]:[5. sep.]])</f>
        <v>658</v>
      </c>
      <c r="H39">
        <v>9</v>
      </c>
      <c r="I39">
        <v>57</v>
      </c>
      <c r="J39">
        <v>94</v>
      </c>
      <c r="K39">
        <v>56</v>
      </c>
      <c r="L39">
        <v>87</v>
      </c>
      <c r="M39">
        <v>89</v>
      </c>
      <c r="N39">
        <v>0</v>
      </c>
      <c r="O39">
        <v>0</v>
      </c>
      <c r="P39">
        <v>105</v>
      </c>
      <c r="Q39">
        <v>93</v>
      </c>
      <c r="R39">
        <v>77</v>
      </c>
    </row>
    <row r="40" spans="1:18" x14ac:dyDescent="0.2">
      <c r="A40" t="s">
        <v>24</v>
      </c>
      <c r="B40">
        <v>3446</v>
      </c>
      <c r="C40" t="s">
        <v>40</v>
      </c>
      <c r="D40">
        <v>10584</v>
      </c>
      <c r="E40" s="1">
        <f>daglige_forhandsstemmegivninger_test[[#This Row],[Ordinære forhåndsstemmegivninger]]+daglige_forhandsstemmegivninger_test[[#This Row],[Tidligstemmer]]</f>
        <v>801</v>
      </c>
      <c r="F40" s="2">
        <f>daglige_forhandsstemmegivninger_test[[#This Row],[Totalt antall forhåndsstemmegivninger]]/daglige_forhandsstemmegivninger_test[[#This Row],[Antall stemmeberettigede]]</f>
        <v>7.5680272108843538E-2</v>
      </c>
      <c r="G40" s="1">
        <f>SUM(daglige_forhandsstemmegivninger_test[[#This Row],[11.aug]:[5. sep.]])</f>
        <v>795</v>
      </c>
      <c r="H40">
        <v>6</v>
      </c>
      <c r="I40">
        <v>86</v>
      </c>
      <c r="J40">
        <v>87</v>
      </c>
      <c r="K40">
        <v>86</v>
      </c>
      <c r="L40">
        <v>67</v>
      </c>
      <c r="M40">
        <v>103</v>
      </c>
      <c r="N40">
        <v>0</v>
      </c>
      <c r="O40">
        <v>0</v>
      </c>
      <c r="P40">
        <v>110</v>
      </c>
      <c r="Q40">
        <v>141</v>
      </c>
      <c r="R40">
        <v>115</v>
      </c>
    </row>
    <row r="41" spans="1:18" x14ac:dyDescent="0.2">
      <c r="A41" t="s">
        <v>24</v>
      </c>
      <c r="B41">
        <v>3447</v>
      </c>
      <c r="C41" t="s">
        <v>41</v>
      </c>
      <c r="D41">
        <v>4279</v>
      </c>
      <c r="E41" s="1">
        <f>daglige_forhandsstemmegivninger_test[[#This Row],[Ordinære forhåndsstemmegivninger]]+daglige_forhandsstemmegivninger_test[[#This Row],[Tidligstemmer]]</f>
        <v>285</v>
      </c>
      <c r="F41" s="2">
        <f>daglige_forhandsstemmegivninger_test[[#This Row],[Totalt antall forhåndsstemmegivninger]]/daglige_forhandsstemmegivninger_test[[#This Row],[Antall stemmeberettigede]]</f>
        <v>6.6604346810002338E-2</v>
      </c>
      <c r="G41" s="1">
        <f>SUM(daglige_forhandsstemmegivninger_test[[#This Row],[11.aug]:[5. sep.]])</f>
        <v>282</v>
      </c>
      <c r="H41">
        <v>3</v>
      </c>
      <c r="I41">
        <v>26</v>
      </c>
      <c r="J41">
        <v>24</v>
      </c>
      <c r="K41">
        <v>30</v>
      </c>
      <c r="L41">
        <v>30</v>
      </c>
      <c r="M41">
        <v>25</v>
      </c>
      <c r="N41">
        <v>0</v>
      </c>
      <c r="O41">
        <v>0</v>
      </c>
      <c r="P41">
        <v>47</v>
      </c>
      <c r="Q41">
        <v>52</v>
      </c>
      <c r="R41">
        <v>48</v>
      </c>
    </row>
    <row r="42" spans="1:18" x14ac:dyDescent="0.2">
      <c r="A42" t="s">
        <v>24</v>
      </c>
      <c r="B42">
        <v>3448</v>
      </c>
      <c r="C42" t="s">
        <v>42</v>
      </c>
      <c r="D42">
        <v>5107</v>
      </c>
      <c r="E42" s="1">
        <f>daglige_forhandsstemmegivninger_test[[#This Row],[Ordinære forhåndsstemmegivninger]]+daglige_forhandsstemmegivninger_test[[#This Row],[Tidligstemmer]]</f>
        <v>442</v>
      </c>
      <c r="F42" s="2">
        <f>daglige_forhandsstemmegivninger_test[[#This Row],[Totalt antall forhåndsstemmegivninger]]/daglige_forhandsstemmegivninger_test[[#This Row],[Antall stemmeberettigede]]</f>
        <v>8.6547875465047969E-2</v>
      </c>
      <c r="G42" s="1">
        <f>SUM(daglige_forhandsstemmegivninger_test[[#This Row],[11.aug]:[5. sep.]])</f>
        <v>442</v>
      </c>
      <c r="H42">
        <v>0</v>
      </c>
      <c r="I42">
        <v>41</v>
      </c>
      <c r="J42">
        <v>62</v>
      </c>
      <c r="K42">
        <v>53</v>
      </c>
      <c r="L42">
        <v>50</v>
      </c>
      <c r="M42">
        <v>54</v>
      </c>
      <c r="N42">
        <v>0</v>
      </c>
      <c r="O42">
        <v>0</v>
      </c>
      <c r="P42">
        <v>43</v>
      </c>
      <c r="Q42">
        <v>56</v>
      </c>
      <c r="R42">
        <v>83</v>
      </c>
    </row>
    <row r="43" spans="1:18" x14ac:dyDescent="0.2">
      <c r="A43" t="s">
        <v>24</v>
      </c>
      <c r="B43">
        <v>3449</v>
      </c>
      <c r="C43" t="s">
        <v>43</v>
      </c>
      <c r="D43">
        <v>2243</v>
      </c>
      <c r="E43" s="1">
        <f>daglige_forhandsstemmegivninger_test[[#This Row],[Ordinære forhåndsstemmegivninger]]+daglige_forhandsstemmegivninger_test[[#This Row],[Tidligstemmer]]</f>
        <v>95</v>
      </c>
      <c r="F43" s="2">
        <f>daglige_forhandsstemmegivninger_test[[#This Row],[Totalt antall forhåndsstemmegivninger]]/daglige_forhandsstemmegivninger_test[[#This Row],[Antall stemmeberettigede]]</f>
        <v>4.2353990191707533E-2</v>
      </c>
      <c r="G43" s="1">
        <f>SUM(daglige_forhandsstemmegivninger_test[[#This Row],[11.aug]:[5. sep.]])</f>
        <v>94</v>
      </c>
      <c r="H43">
        <v>1</v>
      </c>
      <c r="I43">
        <v>15</v>
      </c>
      <c r="J43">
        <v>8</v>
      </c>
      <c r="K43">
        <v>8</v>
      </c>
      <c r="L43">
        <v>2</v>
      </c>
      <c r="M43">
        <v>12</v>
      </c>
      <c r="N43">
        <v>0</v>
      </c>
      <c r="O43">
        <v>0</v>
      </c>
      <c r="P43">
        <v>21</v>
      </c>
      <c r="Q43">
        <v>17</v>
      </c>
      <c r="R43">
        <v>11</v>
      </c>
    </row>
    <row r="44" spans="1:18" x14ac:dyDescent="0.2">
      <c r="A44" t="s">
        <v>24</v>
      </c>
      <c r="B44">
        <v>3450</v>
      </c>
      <c r="C44" t="s">
        <v>44</v>
      </c>
      <c r="D44">
        <v>993</v>
      </c>
      <c r="E44" s="1">
        <f>daglige_forhandsstemmegivninger_test[[#This Row],[Ordinære forhåndsstemmegivninger]]+daglige_forhandsstemmegivninger_test[[#This Row],[Tidligstemmer]]</f>
        <v>100</v>
      </c>
      <c r="F44" s="2">
        <f>daglige_forhandsstemmegivninger_test[[#This Row],[Totalt antall forhåndsstemmegivninger]]/daglige_forhandsstemmegivninger_test[[#This Row],[Antall stemmeberettigede]]</f>
        <v>0.10070493454179255</v>
      </c>
      <c r="G44" s="1">
        <f>SUM(daglige_forhandsstemmegivninger_test[[#This Row],[11.aug]:[5. sep.]])</f>
        <v>98</v>
      </c>
      <c r="H44">
        <v>2</v>
      </c>
      <c r="I44">
        <v>11</v>
      </c>
      <c r="J44">
        <v>16</v>
      </c>
      <c r="K44">
        <v>13</v>
      </c>
      <c r="L44">
        <v>13</v>
      </c>
      <c r="M44">
        <v>5</v>
      </c>
      <c r="N44">
        <v>0</v>
      </c>
      <c r="O44">
        <v>0</v>
      </c>
      <c r="P44">
        <v>13</v>
      </c>
      <c r="Q44">
        <v>5</v>
      </c>
      <c r="R44">
        <v>22</v>
      </c>
    </row>
    <row r="45" spans="1:18" x14ac:dyDescent="0.2">
      <c r="A45" t="s">
        <v>24</v>
      </c>
      <c r="B45">
        <v>3451</v>
      </c>
      <c r="C45" t="s">
        <v>45</v>
      </c>
      <c r="D45">
        <v>4865</v>
      </c>
      <c r="E45" s="1">
        <f>daglige_forhandsstemmegivninger_test[[#This Row],[Ordinære forhåndsstemmegivninger]]+daglige_forhandsstemmegivninger_test[[#This Row],[Tidligstemmer]]</f>
        <v>400</v>
      </c>
      <c r="F45" s="2">
        <f>daglige_forhandsstemmegivninger_test[[#This Row],[Totalt antall forhåndsstemmegivninger]]/daglige_forhandsstemmegivninger_test[[#This Row],[Antall stemmeberettigede]]</f>
        <v>8.2219938335046247E-2</v>
      </c>
      <c r="G45" s="1">
        <f>SUM(daglige_forhandsstemmegivninger_test[[#This Row],[11.aug]:[5. sep.]])</f>
        <v>398</v>
      </c>
      <c r="H45">
        <v>2</v>
      </c>
      <c r="I45">
        <v>34</v>
      </c>
      <c r="J45">
        <v>38</v>
      </c>
      <c r="K45">
        <v>39</v>
      </c>
      <c r="L45">
        <v>33</v>
      </c>
      <c r="M45">
        <v>46</v>
      </c>
      <c r="N45">
        <v>0</v>
      </c>
      <c r="O45">
        <v>0</v>
      </c>
      <c r="P45">
        <v>74</v>
      </c>
      <c r="Q45">
        <v>59</v>
      </c>
      <c r="R45">
        <v>75</v>
      </c>
    </row>
    <row r="46" spans="1:18" x14ac:dyDescent="0.2">
      <c r="A46" t="s">
        <v>24</v>
      </c>
      <c r="B46">
        <v>3452</v>
      </c>
      <c r="C46" t="s">
        <v>46</v>
      </c>
      <c r="D46">
        <v>1663</v>
      </c>
      <c r="E46" s="1">
        <f>daglige_forhandsstemmegivninger_test[[#This Row],[Ordinære forhåndsstemmegivninger]]+daglige_forhandsstemmegivninger_test[[#This Row],[Tidligstemmer]]</f>
        <v>113</v>
      </c>
      <c r="F46" s="2">
        <f>daglige_forhandsstemmegivninger_test[[#This Row],[Totalt antall forhåndsstemmegivninger]]/daglige_forhandsstemmegivninger_test[[#This Row],[Antall stemmeberettigede]]</f>
        <v>6.7949488875526154E-2</v>
      </c>
      <c r="G46" s="1">
        <f>SUM(daglige_forhandsstemmegivninger_test[[#This Row],[11.aug]:[5. sep.]])</f>
        <v>113</v>
      </c>
      <c r="H46">
        <v>0</v>
      </c>
      <c r="I46">
        <v>5</v>
      </c>
      <c r="J46">
        <v>18</v>
      </c>
      <c r="K46">
        <v>16</v>
      </c>
      <c r="L46">
        <v>11</v>
      </c>
      <c r="M46">
        <v>8</v>
      </c>
      <c r="N46">
        <v>0</v>
      </c>
      <c r="O46">
        <v>0</v>
      </c>
      <c r="P46">
        <v>21</v>
      </c>
      <c r="Q46">
        <v>14</v>
      </c>
      <c r="R46">
        <v>20</v>
      </c>
    </row>
    <row r="47" spans="1:18" x14ac:dyDescent="0.2">
      <c r="A47" t="s">
        <v>24</v>
      </c>
      <c r="B47">
        <v>3453</v>
      </c>
      <c r="C47" t="s">
        <v>47</v>
      </c>
      <c r="D47">
        <v>2456</v>
      </c>
      <c r="E47" s="1">
        <f>daglige_forhandsstemmegivninger_test[[#This Row],[Ordinære forhåndsstemmegivninger]]+daglige_forhandsstemmegivninger_test[[#This Row],[Tidligstemmer]]</f>
        <v>150</v>
      </c>
      <c r="F47" s="2">
        <f>daglige_forhandsstemmegivninger_test[[#This Row],[Totalt antall forhåndsstemmegivninger]]/daglige_forhandsstemmegivninger_test[[#This Row],[Antall stemmeberettigede]]</f>
        <v>6.1074918566775244E-2</v>
      </c>
      <c r="G47" s="1">
        <f>SUM(daglige_forhandsstemmegivninger_test[[#This Row],[11.aug]:[5. sep.]])</f>
        <v>142</v>
      </c>
      <c r="H47">
        <v>8</v>
      </c>
      <c r="I47">
        <v>10</v>
      </c>
      <c r="J47">
        <v>12</v>
      </c>
      <c r="K47">
        <v>7</v>
      </c>
      <c r="L47">
        <v>26</v>
      </c>
      <c r="M47">
        <v>17</v>
      </c>
      <c r="N47">
        <v>0</v>
      </c>
      <c r="O47">
        <v>0</v>
      </c>
      <c r="P47">
        <v>28</v>
      </c>
      <c r="Q47">
        <v>18</v>
      </c>
      <c r="R47">
        <v>24</v>
      </c>
    </row>
    <row r="48" spans="1:18" x14ac:dyDescent="0.2">
      <c r="A48" t="s">
        <v>24</v>
      </c>
      <c r="B48">
        <v>3454</v>
      </c>
      <c r="C48" t="s">
        <v>48</v>
      </c>
      <c r="D48">
        <v>1128</v>
      </c>
      <c r="E48" s="1">
        <f>daglige_forhandsstemmegivninger_test[[#This Row],[Ordinære forhåndsstemmegivninger]]+daglige_forhandsstemmegivninger_test[[#This Row],[Tidligstemmer]]</f>
        <v>69</v>
      </c>
      <c r="F48" s="2">
        <f>daglige_forhandsstemmegivninger_test[[#This Row],[Totalt antall forhåndsstemmegivninger]]/daglige_forhandsstemmegivninger_test[[#This Row],[Antall stemmeberettigede]]</f>
        <v>6.1170212765957445E-2</v>
      </c>
      <c r="G48" s="1">
        <f>SUM(daglige_forhandsstemmegivninger_test[[#This Row],[11.aug]:[5. sep.]])</f>
        <v>67</v>
      </c>
      <c r="H48">
        <v>2</v>
      </c>
      <c r="I48">
        <v>8</v>
      </c>
      <c r="J48">
        <v>7</v>
      </c>
      <c r="K48">
        <v>4</v>
      </c>
      <c r="L48">
        <v>7</v>
      </c>
      <c r="M48">
        <v>5</v>
      </c>
      <c r="N48">
        <v>0</v>
      </c>
      <c r="O48">
        <v>0</v>
      </c>
      <c r="P48">
        <v>7</v>
      </c>
      <c r="Q48">
        <v>16</v>
      </c>
      <c r="R48">
        <v>13</v>
      </c>
    </row>
    <row r="49" spans="1:18" x14ac:dyDescent="0.2">
      <c r="A49" t="s">
        <v>49</v>
      </c>
      <c r="B49">
        <v>4201</v>
      </c>
      <c r="C49" t="s">
        <v>50</v>
      </c>
      <c r="D49">
        <v>5169</v>
      </c>
      <c r="E49" s="1">
        <f>daglige_forhandsstemmegivninger_test[[#This Row],[Ordinære forhåndsstemmegivninger]]+daglige_forhandsstemmegivninger_test[[#This Row],[Tidligstemmer]]</f>
        <v>357</v>
      </c>
      <c r="F49" s="2">
        <f>daglige_forhandsstemmegivninger_test[[#This Row],[Totalt antall forhåndsstemmegivninger]]/daglige_forhandsstemmegivninger_test[[#This Row],[Antall stemmeberettigede]]</f>
        <v>6.9065583284968077E-2</v>
      </c>
      <c r="G49" s="1">
        <f>SUM(daglige_forhandsstemmegivninger_test[[#This Row],[11.aug]:[5. sep.]])</f>
        <v>349</v>
      </c>
      <c r="H49">
        <v>8</v>
      </c>
      <c r="I49">
        <v>21</v>
      </c>
      <c r="J49">
        <v>44</v>
      </c>
      <c r="K49">
        <v>24</v>
      </c>
      <c r="L49">
        <v>32</v>
      </c>
      <c r="M49">
        <v>62</v>
      </c>
      <c r="N49">
        <v>22</v>
      </c>
      <c r="O49">
        <v>0</v>
      </c>
      <c r="P49">
        <v>52</v>
      </c>
      <c r="Q49">
        <v>31</v>
      </c>
      <c r="R49">
        <v>61</v>
      </c>
    </row>
    <row r="50" spans="1:18" x14ac:dyDescent="0.2">
      <c r="A50" t="s">
        <v>49</v>
      </c>
      <c r="B50">
        <v>4202</v>
      </c>
      <c r="C50" t="s">
        <v>51</v>
      </c>
      <c r="D50">
        <v>18206</v>
      </c>
      <c r="E50" s="1">
        <f>daglige_forhandsstemmegivninger_test[[#This Row],[Ordinære forhåndsstemmegivninger]]+daglige_forhandsstemmegivninger_test[[#This Row],[Tidligstemmer]]</f>
        <v>1876</v>
      </c>
      <c r="F50" s="2">
        <f>daglige_forhandsstemmegivninger_test[[#This Row],[Totalt antall forhåndsstemmegivninger]]/daglige_forhandsstemmegivninger_test[[#This Row],[Antall stemmeberettigede]]</f>
        <v>0.10304295287267934</v>
      </c>
      <c r="G50" s="1">
        <f>SUM(daglige_forhandsstemmegivninger_test[[#This Row],[11.aug]:[5. sep.]])</f>
        <v>1866</v>
      </c>
      <c r="H50">
        <v>10</v>
      </c>
      <c r="I50">
        <v>211</v>
      </c>
      <c r="J50">
        <v>172</v>
      </c>
      <c r="K50">
        <v>176</v>
      </c>
      <c r="L50">
        <v>205</v>
      </c>
      <c r="M50">
        <v>222</v>
      </c>
      <c r="N50">
        <v>0</v>
      </c>
      <c r="O50">
        <v>0</v>
      </c>
      <c r="P50">
        <v>215</v>
      </c>
      <c r="Q50">
        <v>256</v>
      </c>
      <c r="R50">
        <v>409</v>
      </c>
    </row>
    <row r="51" spans="1:18" x14ac:dyDescent="0.2">
      <c r="A51" t="s">
        <v>49</v>
      </c>
      <c r="B51">
        <v>4203</v>
      </c>
      <c r="C51" t="s">
        <v>52</v>
      </c>
      <c r="D51">
        <v>34829</v>
      </c>
      <c r="E51" s="1">
        <f>daglige_forhandsstemmegivninger_test[[#This Row],[Ordinære forhåndsstemmegivninger]]+daglige_forhandsstemmegivninger_test[[#This Row],[Tidligstemmer]]</f>
        <v>2998</v>
      </c>
      <c r="F51" s="2">
        <f>daglige_forhandsstemmegivninger_test[[#This Row],[Totalt antall forhåndsstemmegivninger]]/daglige_forhandsstemmegivninger_test[[#This Row],[Antall stemmeberettigede]]</f>
        <v>8.6077693875793157E-2</v>
      </c>
      <c r="G51" s="1">
        <f>SUM(daglige_forhandsstemmegivninger_test[[#This Row],[11.aug]:[5. sep.]])</f>
        <v>2919</v>
      </c>
      <c r="H51">
        <v>79</v>
      </c>
      <c r="I51">
        <v>271</v>
      </c>
      <c r="J51">
        <v>329</v>
      </c>
      <c r="K51">
        <v>258</v>
      </c>
      <c r="L51">
        <v>256</v>
      </c>
      <c r="M51">
        <v>191</v>
      </c>
      <c r="N51">
        <v>164</v>
      </c>
      <c r="O51">
        <v>0</v>
      </c>
      <c r="P51">
        <v>423</v>
      </c>
      <c r="Q51">
        <v>436</v>
      </c>
      <c r="R51">
        <v>591</v>
      </c>
    </row>
    <row r="52" spans="1:18" x14ac:dyDescent="0.2">
      <c r="A52" t="s">
        <v>49</v>
      </c>
      <c r="B52">
        <v>4211</v>
      </c>
      <c r="C52" t="s">
        <v>53</v>
      </c>
      <c r="D52">
        <v>1919</v>
      </c>
      <c r="E52" s="1">
        <f>daglige_forhandsstemmegivninger_test[[#This Row],[Ordinære forhåndsstemmegivninger]]+daglige_forhandsstemmegivninger_test[[#This Row],[Tidligstemmer]]</f>
        <v>152</v>
      </c>
      <c r="F52" s="2">
        <f>daglige_forhandsstemmegivninger_test[[#This Row],[Totalt antall forhåndsstemmegivninger]]/daglige_forhandsstemmegivninger_test[[#This Row],[Antall stemmeberettigede]]</f>
        <v>7.9207920792079209E-2</v>
      </c>
      <c r="G52" s="1">
        <f>SUM(daglige_forhandsstemmegivninger_test[[#This Row],[11.aug]:[5. sep.]])</f>
        <v>152</v>
      </c>
      <c r="H52">
        <v>0</v>
      </c>
      <c r="I52">
        <v>0</v>
      </c>
      <c r="J52">
        <v>30</v>
      </c>
      <c r="K52">
        <v>0</v>
      </c>
      <c r="L52">
        <v>60</v>
      </c>
      <c r="M52">
        <v>0</v>
      </c>
      <c r="N52">
        <v>0</v>
      </c>
      <c r="O52">
        <v>0</v>
      </c>
      <c r="P52">
        <v>0</v>
      </c>
      <c r="Q52">
        <v>62</v>
      </c>
      <c r="R52">
        <v>0</v>
      </c>
    </row>
    <row r="53" spans="1:18" x14ac:dyDescent="0.2">
      <c r="A53" t="s">
        <v>49</v>
      </c>
      <c r="B53">
        <v>4212</v>
      </c>
      <c r="C53" t="s">
        <v>54</v>
      </c>
      <c r="D53">
        <v>1613</v>
      </c>
      <c r="E53" s="1">
        <f>daglige_forhandsstemmegivninger_test[[#This Row],[Ordinære forhåndsstemmegivninger]]+daglige_forhandsstemmegivninger_test[[#This Row],[Tidligstemmer]]</f>
        <v>116</v>
      </c>
      <c r="F53" s="2">
        <f>daglige_forhandsstemmegivninger_test[[#This Row],[Totalt antall forhåndsstemmegivninger]]/daglige_forhandsstemmegivninger_test[[#This Row],[Antall stemmeberettigede]]</f>
        <v>7.1915685058896464E-2</v>
      </c>
      <c r="G53" s="1">
        <f>SUM(daglige_forhandsstemmegivninger_test[[#This Row],[11.aug]:[5. sep.]])</f>
        <v>114</v>
      </c>
      <c r="H53">
        <v>2</v>
      </c>
      <c r="I53">
        <v>14</v>
      </c>
      <c r="J53">
        <v>0</v>
      </c>
      <c r="K53">
        <v>20</v>
      </c>
      <c r="L53">
        <v>8</v>
      </c>
      <c r="M53">
        <v>0</v>
      </c>
      <c r="N53">
        <v>23</v>
      </c>
      <c r="O53">
        <v>0</v>
      </c>
      <c r="P53">
        <v>16</v>
      </c>
      <c r="Q53">
        <v>0</v>
      </c>
      <c r="R53">
        <v>33</v>
      </c>
    </row>
    <row r="54" spans="1:18" x14ac:dyDescent="0.2">
      <c r="A54" t="s">
        <v>49</v>
      </c>
      <c r="B54">
        <v>4213</v>
      </c>
      <c r="C54" t="s">
        <v>55</v>
      </c>
      <c r="D54">
        <v>4883</v>
      </c>
      <c r="E54" s="1">
        <f>daglige_forhandsstemmegivninger_test[[#This Row],[Ordinære forhåndsstemmegivninger]]+daglige_forhandsstemmegivninger_test[[#This Row],[Tidligstemmer]]</f>
        <v>567</v>
      </c>
      <c r="F54" s="2">
        <f>daglige_forhandsstemmegivninger_test[[#This Row],[Totalt antall forhåndsstemmegivninger]]/daglige_forhandsstemmegivninger_test[[#This Row],[Antall stemmeberettigede]]</f>
        <v>0.11611714110178169</v>
      </c>
      <c r="G54" s="1">
        <f>SUM(daglige_forhandsstemmegivninger_test[[#This Row],[11.aug]:[5. sep.]])</f>
        <v>565</v>
      </c>
      <c r="H54">
        <v>2</v>
      </c>
      <c r="I54">
        <v>51</v>
      </c>
      <c r="J54">
        <v>54</v>
      </c>
      <c r="K54">
        <v>45</v>
      </c>
      <c r="L54">
        <v>126</v>
      </c>
      <c r="M54">
        <v>57</v>
      </c>
      <c r="N54">
        <v>0</v>
      </c>
      <c r="O54">
        <v>0</v>
      </c>
      <c r="P54">
        <v>50</v>
      </c>
      <c r="Q54">
        <v>81</v>
      </c>
      <c r="R54">
        <v>101</v>
      </c>
    </row>
    <row r="55" spans="1:18" x14ac:dyDescent="0.2">
      <c r="A55" t="s">
        <v>49</v>
      </c>
      <c r="B55">
        <v>4214</v>
      </c>
      <c r="C55" t="s">
        <v>56</v>
      </c>
      <c r="D55">
        <v>4608</v>
      </c>
      <c r="E55" s="1">
        <f>daglige_forhandsstemmegivninger_test[[#This Row],[Ordinære forhåndsstemmegivninger]]+daglige_forhandsstemmegivninger_test[[#This Row],[Tidligstemmer]]</f>
        <v>273</v>
      </c>
      <c r="F55" s="2">
        <f>daglige_forhandsstemmegivninger_test[[#This Row],[Totalt antall forhåndsstemmegivninger]]/daglige_forhandsstemmegivninger_test[[#This Row],[Antall stemmeberettigede]]</f>
        <v>5.9244791666666664E-2</v>
      </c>
      <c r="G55" s="1">
        <f>SUM(daglige_forhandsstemmegivninger_test[[#This Row],[11.aug]:[5. sep.]])</f>
        <v>272</v>
      </c>
      <c r="H55">
        <v>1</v>
      </c>
      <c r="I55">
        <v>25</v>
      </c>
      <c r="J55">
        <v>34</v>
      </c>
      <c r="K55">
        <v>22</v>
      </c>
      <c r="L55">
        <v>42</v>
      </c>
      <c r="M55">
        <v>36</v>
      </c>
      <c r="N55">
        <v>0</v>
      </c>
      <c r="O55">
        <v>0</v>
      </c>
      <c r="P55">
        <v>29</v>
      </c>
      <c r="Q55">
        <v>41</v>
      </c>
      <c r="R55">
        <v>43</v>
      </c>
    </row>
    <row r="56" spans="1:18" x14ac:dyDescent="0.2">
      <c r="A56" t="s">
        <v>49</v>
      </c>
      <c r="B56">
        <v>4215</v>
      </c>
      <c r="C56" t="s">
        <v>57</v>
      </c>
      <c r="D56">
        <v>8646</v>
      </c>
      <c r="E56" s="1">
        <f>daglige_forhandsstemmegivninger_test[[#This Row],[Ordinære forhåndsstemmegivninger]]+daglige_forhandsstemmegivninger_test[[#This Row],[Tidligstemmer]]</f>
        <v>564</v>
      </c>
      <c r="F56" s="2">
        <f>daglige_forhandsstemmegivninger_test[[#This Row],[Totalt antall forhåndsstemmegivninger]]/daglige_forhandsstemmegivninger_test[[#This Row],[Antall stemmeberettigede]]</f>
        <v>6.5232477446217907E-2</v>
      </c>
      <c r="G56" s="1">
        <f>SUM(daglige_forhandsstemmegivninger_test[[#This Row],[11.aug]:[5. sep.]])</f>
        <v>550</v>
      </c>
      <c r="H56">
        <v>14</v>
      </c>
      <c r="I56">
        <v>57</v>
      </c>
      <c r="J56">
        <v>65</v>
      </c>
      <c r="K56">
        <v>58</v>
      </c>
      <c r="L56">
        <v>98</v>
      </c>
      <c r="M56">
        <v>64</v>
      </c>
      <c r="N56">
        <v>0</v>
      </c>
      <c r="O56">
        <v>0</v>
      </c>
      <c r="P56">
        <v>45</v>
      </c>
      <c r="Q56">
        <v>112</v>
      </c>
      <c r="R56">
        <v>51</v>
      </c>
    </row>
    <row r="57" spans="1:18" x14ac:dyDescent="0.2">
      <c r="A57" t="s">
        <v>49</v>
      </c>
      <c r="B57">
        <v>4216</v>
      </c>
      <c r="C57" t="s">
        <v>58</v>
      </c>
      <c r="D57">
        <v>3847</v>
      </c>
      <c r="E57" s="1">
        <f>daglige_forhandsstemmegivninger_test[[#This Row],[Ordinære forhåndsstemmegivninger]]+daglige_forhandsstemmegivninger_test[[#This Row],[Tidligstemmer]]</f>
        <v>275</v>
      </c>
      <c r="F57" s="2">
        <f>daglige_forhandsstemmegivninger_test[[#This Row],[Totalt antall forhåndsstemmegivninger]]/daglige_forhandsstemmegivninger_test[[#This Row],[Antall stemmeberettigede]]</f>
        <v>7.1484273459838835E-2</v>
      </c>
      <c r="G57" s="1">
        <f>SUM(daglige_forhandsstemmegivninger_test[[#This Row],[11.aug]:[5. sep.]])</f>
        <v>274</v>
      </c>
      <c r="H57">
        <v>1</v>
      </c>
      <c r="I57">
        <v>22</v>
      </c>
      <c r="J57">
        <v>22</v>
      </c>
      <c r="K57">
        <v>22</v>
      </c>
      <c r="L57">
        <v>28</v>
      </c>
      <c r="M57">
        <v>62</v>
      </c>
      <c r="N57">
        <v>38</v>
      </c>
      <c r="O57">
        <v>0</v>
      </c>
      <c r="P57">
        <v>26</v>
      </c>
      <c r="Q57">
        <v>22</v>
      </c>
      <c r="R57">
        <v>32</v>
      </c>
    </row>
    <row r="58" spans="1:18" x14ac:dyDescent="0.2">
      <c r="A58" t="s">
        <v>49</v>
      </c>
      <c r="B58">
        <v>4217</v>
      </c>
      <c r="C58" t="s">
        <v>59</v>
      </c>
      <c r="D58">
        <v>1317</v>
      </c>
      <c r="E58" s="1">
        <f>daglige_forhandsstemmegivninger_test[[#This Row],[Ordinære forhåndsstemmegivninger]]+daglige_forhandsstemmegivninger_test[[#This Row],[Tidligstemmer]]</f>
        <v>97</v>
      </c>
      <c r="F58" s="2">
        <f>daglige_forhandsstemmegivninger_test[[#This Row],[Totalt antall forhåndsstemmegivninger]]/daglige_forhandsstemmegivninger_test[[#This Row],[Antall stemmeberettigede]]</f>
        <v>7.365223993925589E-2</v>
      </c>
      <c r="G58" s="1">
        <f>SUM(daglige_forhandsstemmegivninger_test[[#This Row],[11.aug]:[5. sep.]])</f>
        <v>96</v>
      </c>
      <c r="H58">
        <v>1</v>
      </c>
      <c r="I58">
        <v>8</v>
      </c>
      <c r="J58">
        <v>4</v>
      </c>
      <c r="K58">
        <v>9</v>
      </c>
      <c r="L58">
        <v>8</v>
      </c>
      <c r="M58">
        <v>14</v>
      </c>
      <c r="N58">
        <v>0</v>
      </c>
      <c r="O58">
        <v>0</v>
      </c>
      <c r="P58">
        <v>12</v>
      </c>
      <c r="Q58">
        <v>25</v>
      </c>
      <c r="R58">
        <v>16</v>
      </c>
    </row>
    <row r="59" spans="1:18" x14ac:dyDescent="0.2">
      <c r="A59" t="s">
        <v>49</v>
      </c>
      <c r="B59">
        <v>4218</v>
      </c>
      <c r="C59" t="s">
        <v>60</v>
      </c>
      <c r="D59">
        <v>949</v>
      </c>
      <c r="E59" s="1">
        <f>daglige_forhandsstemmegivninger_test[[#This Row],[Ordinære forhåndsstemmegivninger]]+daglige_forhandsstemmegivninger_test[[#This Row],[Tidligstemmer]]</f>
        <v>52</v>
      </c>
      <c r="F59" s="2">
        <f>daglige_forhandsstemmegivninger_test[[#This Row],[Totalt antall forhåndsstemmegivninger]]/daglige_forhandsstemmegivninger_test[[#This Row],[Antall stemmeberettigede]]</f>
        <v>5.4794520547945202E-2</v>
      </c>
      <c r="G59" s="1">
        <f>SUM(daglige_forhandsstemmegivninger_test[[#This Row],[11.aug]:[5. sep.]])</f>
        <v>50</v>
      </c>
      <c r="H59">
        <v>2</v>
      </c>
      <c r="I59">
        <v>1</v>
      </c>
      <c r="J59">
        <v>7</v>
      </c>
      <c r="K59">
        <v>7</v>
      </c>
      <c r="L59">
        <v>1</v>
      </c>
      <c r="M59">
        <v>10</v>
      </c>
      <c r="N59">
        <v>0</v>
      </c>
      <c r="O59">
        <v>0</v>
      </c>
      <c r="P59">
        <v>10</v>
      </c>
      <c r="Q59">
        <v>4</v>
      </c>
      <c r="R59">
        <v>10</v>
      </c>
    </row>
    <row r="60" spans="1:18" x14ac:dyDescent="0.2">
      <c r="A60" t="s">
        <v>49</v>
      </c>
      <c r="B60">
        <v>4219</v>
      </c>
      <c r="C60" t="s">
        <v>61</v>
      </c>
      <c r="D60">
        <v>2770</v>
      </c>
      <c r="E60" s="1">
        <f>daglige_forhandsstemmegivninger_test[[#This Row],[Ordinære forhåndsstemmegivninger]]+daglige_forhandsstemmegivninger_test[[#This Row],[Tidligstemmer]]</f>
        <v>186</v>
      </c>
      <c r="F60" s="2">
        <f>daglige_forhandsstemmegivninger_test[[#This Row],[Totalt antall forhåndsstemmegivninger]]/daglige_forhandsstemmegivninger_test[[#This Row],[Antall stemmeberettigede]]</f>
        <v>6.714801444043321E-2</v>
      </c>
      <c r="G60" s="1">
        <f>SUM(daglige_forhandsstemmegivninger_test[[#This Row],[11.aug]:[5. sep.]])</f>
        <v>183</v>
      </c>
      <c r="H60">
        <v>3</v>
      </c>
      <c r="I60">
        <v>5</v>
      </c>
      <c r="J60">
        <v>16</v>
      </c>
      <c r="K60">
        <v>10</v>
      </c>
      <c r="L60">
        <v>15</v>
      </c>
      <c r="M60">
        <v>21</v>
      </c>
      <c r="N60">
        <v>66</v>
      </c>
      <c r="O60">
        <v>0</v>
      </c>
      <c r="P60">
        <v>12</v>
      </c>
      <c r="Q60">
        <v>23</v>
      </c>
      <c r="R60">
        <v>15</v>
      </c>
    </row>
    <row r="61" spans="1:18" x14ac:dyDescent="0.2">
      <c r="A61" t="s">
        <v>49</v>
      </c>
      <c r="B61">
        <v>4220</v>
      </c>
      <c r="C61" t="s">
        <v>62</v>
      </c>
      <c r="D61">
        <v>891</v>
      </c>
      <c r="E61" s="1">
        <f>daglige_forhandsstemmegivninger_test[[#This Row],[Ordinære forhåndsstemmegivninger]]+daglige_forhandsstemmegivninger_test[[#This Row],[Tidligstemmer]]</f>
        <v>58</v>
      </c>
      <c r="F61" s="2">
        <f>daglige_forhandsstemmegivninger_test[[#This Row],[Totalt antall forhåndsstemmegivninger]]/daglige_forhandsstemmegivninger_test[[#This Row],[Antall stemmeberettigede]]</f>
        <v>6.5095398428731757E-2</v>
      </c>
      <c r="G61" s="1">
        <f>SUM(daglige_forhandsstemmegivninger_test[[#This Row],[11.aug]:[5. sep.]])</f>
        <v>58</v>
      </c>
      <c r="H61">
        <v>0</v>
      </c>
      <c r="I61">
        <v>6</v>
      </c>
      <c r="J61">
        <v>5</v>
      </c>
      <c r="K61">
        <v>5</v>
      </c>
      <c r="L61">
        <v>17</v>
      </c>
      <c r="M61">
        <v>6</v>
      </c>
      <c r="N61">
        <v>0</v>
      </c>
      <c r="O61">
        <v>0</v>
      </c>
      <c r="P61">
        <v>6</v>
      </c>
      <c r="Q61">
        <v>7</v>
      </c>
      <c r="R61">
        <v>6</v>
      </c>
    </row>
    <row r="62" spans="1:18" x14ac:dyDescent="0.2">
      <c r="A62" t="s">
        <v>49</v>
      </c>
      <c r="B62">
        <v>4221</v>
      </c>
      <c r="C62" t="s">
        <v>63</v>
      </c>
      <c r="D62">
        <v>924</v>
      </c>
      <c r="E62" s="1">
        <f>daglige_forhandsstemmegivninger_test[[#This Row],[Ordinære forhåndsstemmegivninger]]+daglige_forhandsstemmegivninger_test[[#This Row],[Tidligstemmer]]</f>
        <v>61</v>
      </c>
      <c r="F62" s="2">
        <f>daglige_forhandsstemmegivninger_test[[#This Row],[Totalt antall forhåndsstemmegivninger]]/daglige_forhandsstemmegivninger_test[[#This Row],[Antall stemmeberettigede]]</f>
        <v>6.6017316017316016E-2</v>
      </c>
      <c r="G62" s="1">
        <f>SUM(daglige_forhandsstemmegivninger_test[[#This Row],[11.aug]:[5. sep.]])</f>
        <v>61</v>
      </c>
      <c r="H62">
        <v>0</v>
      </c>
      <c r="I62">
        <v>7</v>
      </c>
      <c r="J62">
        <v>8</v>
      </c>
      <c r="K62">
        <v>4</v>
      </c>
      <c r="L62">
        <v>12</v>
      </c>
      <c r="M62">
        <v>12</v>
      </c>
      <c r="N62">
        <v>0</v>
      </c>
      <c r="O62">
        <v>0</v>
      </c>
      <c r="P62">
        <v>8</v>
      </c>
      <c r="Q62">
        <v>3</v>
      </c>
      <c r="R62">
        <v>7</v>
      </c>
    </row>
    <row r="63" spans="1:18" x14ac:dyDescent="0.2">
      <c r="A63" t="s">
        <v>49</v>
      </c>
      <c r="B63">
        <v>4222</v>
      </c>
      <c r="C63" t="s">
        <v>64</v>
      </c>
      <c r="D63">
        <v>693</v>
      </c>
      <c r="E63" s="1">
        <f>daglige_forhandsstemmegivninger_test[[#This Row],[Ordinære forhåndsstemmegivninger]]+daglige_forhandsstemmegivninger_test[[#This Row],[Tidligstemmer]]</f>
        <v>37</v>
      </c>
      <c r="F63" s="2">
        <f>daglige_forhandsstemmegivninger_test[[#This Row],[Totalt antall forhåndsstemmegivninger]]/daglige_forhandsstemmegivninger_test[[#This Row],[Antall stemmeberettigede]]</f>
        <v>5.3391053391053392E-2</v>
      </c>
      <c r="G63" s="1">
        <f>SUM(daglige_forhandsstemmegivninger_test[[#This Row],[11.aug]:[5. sep.]])</f>
        <v>36</v>
      </c>
      <c r="H63">
        <v>1</v>
      </c>
      <c r="I63">
        <v>8</v>
      </c>
      <c r="J63">
        <v>6</v>
      </c>
      <c r="K63">
        <v>4</v>
      </c>
      <c r="L63">
        <v>2</v>
      </c>
      <c r="M63">
        <v>5</v>
      </c>
      <c r="N63">
        <v>0</v>
      </c>
      <c r="O63">
        <v>0</v>
      </c>
      <c r="P63">
        <v>3</v>
      </c>
      <c r="Q63">
        <v>7</v>
      </c>
      <c r="R63">
        <v>1</v>
      </c>
    </row>
    <row r="64" spans="1:18" x14ac:dyDescent="0.2">
      <c r="A64" t="s">
        <v>65</v>
      </c>
      <c r="B64">
        <v>4204</v>
      </c>
      <c r="C64" t="s">
        <v>66</v>
      </c>
      <c r="D64">
        <v>86627</v>
      </c>
      <c r="E64" s="1">
        <f>daglige_forhandsstemmegivninger_test[[#This Row],[Ordinære forhåndsstemmegivninger]]+daglige_forhandsstemmegivninger_test[[#This Row],[Tidligstemmer]]</f>
        <v>8146</v>
      </c>
      <c r="F64" s="2">
        <f>daglige_forhandsstemmegivninger_test[[#This Row],[Totalt antall forhåndsstemmegivninger]]/daglige_forhandsstemmegivninger_test[[#This Row],[Antall stemmeberettigede]]</f>
        <v>9.4035346947256626E-2</v>
      </c>
      <c r="G64" s="1">
        <f>SUM(daglige_forhandsstemmegivninger_test[[#This Row],[11.aug]:[5. sep.]])</f>
        <v>8005</v>
      </c>
      <c r="H64">
        <v>141</v>
      </c>
      <c r="I64">
        <v>809</v>
      </c>
      <c r="J64">
        <v>986</v>
      </c>
      <c r="K64">
        <v>802</v>
      </c>
      <c r="L64">
        <v>923</v>
      </c>
      <c r="M64">
        <v>897</v>
      </c>
      <c r="N64">
        <v>339</v>
      </c>
      <c r="O64">
        <v>0</v>
      </c>
      <c r="P64">
        <v>954</v>
      </c>
      <c r="Q64">
        <v>1110</v>
      </c>
      <c r="R64">
        <v>1185</v>
      </c>
    </row>
    <row r="65" spans="1:18" x14ac:dyDescent="0.2">
      <c r="A65" t="s">
        <v>65</v>
      </c>
      <c r="B65">
        <v>4205</v>
      </c>
      <c r="C65" t="s">
        <v>67</v>
      </c>
      <c r="D65">
        <v>17491</v>
      </c>
      <c r="E65" s="1">
        <f>daglige_forhandsstemmegivninger_test[[#This Row],[Ordinære forhåndsstemmegivninger]]+daglige_forhandsstemmegivninger_test[[#This Row],[Tidligstemmer]]</f>
        <v>1151</v>
      </c>
      <c r="F65" s="2">
        <f>daglige_forhandsstemmegivninger_test[[#This Row],[Totalt antall forhåndsstemmegivninger]]/daglige_forhandsstemmegivninger_test[[#This Row],[Antall stemmeberettigede]]</f>
        <v>6.580527128237379E-2</v>
      </c>
      <c r="G65" s="1">
        <f>SUM(daglige_forhandsstemmegivninger_test[[#This Row],[11.aug]:[5. sep.]])</f>
        <v>1141</v>
      </c>
      <c r="H65">
        <v>10</v>
      </c>
      <c r="I65">
        <v>80</v>
      </c>
      <c r="J65">
        <v>121</v>
      </c>
      <c r="K65">
        <v>89</v>
      </c>
      <c r="L65">
        <v>112</v>
      </c>
      <c r="M65">
        <v>228</v>
      </c>
      <c r="N65">
        <v>64</v>
      </c>
      <c r="O65">
        <v>0</v>
      </c>
      <c r="P65">
        <v>118</v>
      </c>
      <c r="Q65">
        <v>122</v>
      </c>
      <c r="R65">
        <v>207</v>
      </c>
    </row>
    <row r="66" spans="1:18" x14ac:dyDescent="0.2">
      <c r="A66" t="s">
        <v>65</v>
      </c>
      <c r="B66">
        <v>4206</v>
      </c>
      <c r="C66" t="s">
        <v>68</v>
      </c>
      <c r="D66">
        <v>7318</v>
      </c>
      <c r="E66" s="1">
        <f>daglige_forhandsstemmegivninger_test[[#This Row],[Ordinære forhåndsstemmegivninger]]+daglige_forhandsstemmegivninger_test[[#This Row],[Tidligstemmer]]</f>
        <v>555</v>
      </c>
      <c r="F66" s="2">
        <f>daglige_forhandsstemmegivninger_test[[#This Row],[Totalt antall forhåndsstemmegivninger]]/daglige_forhandsstemmegivninger_test[[#This Row],[Antall stemmeberettigede]]</f>
        <v>7.584039355015032E-2</v>
      </c>
      <c r="G66" s="1">
        <f>SUM(daglige_forhandsstemmegivninger_test[[#This Row],[11.aug]:[5. sep.]])</f>
        <v>538</v>
      </c>
      <c r="H66">
        <v>17</v>
      </c>
      <c r="I66">
        <v>57</v>
      </c>
      <c r="J66">
        <v>61</v>
      </c>
      <c r="K66">
        <v>47</v>
      </c>
      <c r="L66">
        <v>60</v>
      </c>
      <c r="M66">
        <v>82</v>
      </c>
      <c r="N66">
        <v>0</v>
      </c>
      <c r="O66">
        <v>0</v>
      </c>
      <c r="P66">
        <v>60</v>
      </c>
      <c r="Q66">
        <v>85</v>
      </c>
      <c r="R66">
        <v>86</v>
      </c>
    </row>
    <row r="67" spans="1:18" x14ac:dyDescent="0.2">
      <c r="A67" t="s">
        <v>65</v>
      </c>
      <c r="B67">
        <v>4207</v>
      </c>
      <c r="C67" t="s">
        <v>69</v>
      </c>
      <c r="D67">
        <v>6701</v>
      </c>
      <c r="E67" s="1">
        <f>daglige_forhandsstemmegivninger_test[[#This Row],[Ordinære forhåndsstemmegivninger]]+daglige_forhandsstemmegivninger_test[[#This Row],[Tidligstemmer]]</f>
        <v>710</v>
      </c>
      <c r="F67" s="2">
        <f>daglige_forhandsstemmegivninger_test[[#This Row],[Totalt antall forhåndsstemmegivninger]]/daglige_forhandsstemmegivninger_test[[#This Row],[Antall stemmeberettigede]]</f>
        <v>0.10595433517385465</v>
      </c>
      <c r="G67" s="1">
        <f>SUM(daglige_forhandsstemmegivninger_test[[#This Row],[11.aug]:[5. sep.]])</f>
        <v>682</v>
      </c>
      <c r="H67">
        <v>28</v>
      </c>
      <c r="I67">
        <v>51</v>
      </c>
      <c r="J67">
        <v>84</v>
      </c>
      <c r="K67">
        <v>55</v>
      </c>
      <c r="L67">
        <v>125</v>
      </c>
      <c r="M67">
        <v>102</v>
      </c>
      <c r="N67">
        <v>80</v>
      </c>
      <c r="O67">
        <v>0</v>
      </c>
      <c r="P67">
        <v>61</v>
      </c>
      <c r="Q67">
        <v>56</v>
      </c>
      <c r="R67">
        <v>68</v>
      </c>
    </row>
    <row r="68" spans="1:18" x14ac:dyDescent="0.2">
      <c r="A68" t="s">
        <v>65</v>
      </c>
      <c r="B68">
        <v>4223</v>
      </c>
      <c r="C68" t="s">
        <v>70</v>
      </c>
      <c r="D68">
        <v>11374</v>
      </c>
      <c r="E68" s="1">
        <f>daglige_forhandsstemmegivninger_test[[#This Row],[Ordinære forhåndsstemmegivninger]]+daglige_forhandsstemmegivninger_test[[#This Row],[Tidligstemmer]]</f>
        <v>967</v>
      </c>
      <c r="F68" s="2">
        <f>daglige_forhandsstemmegivninger_test[[#This Row],[Totalt antall forhåndsstemmegivninger]]/daglige_forhandsstemmegivninger_test[[#This Row],[Antall stemmeberettigede]]</f>
        <v>8.5018463161596627E-2</v>
      </c>
      <c r="G68" s="1">
        <f>SUM(daglige_forhandsstemmegivninger_test[[#This Row],[11.aug]:[5. sep.]])</f>
        <v>963</v>
      </c>
      <c r="H68">
        <v>4</v>
      </c>
      <c r="I68">
        <v>109</v>
      </c>
      <c r="J68">
        <v>127</v>
      </c>
      <c r="K68">
        <v>109</v>
      </c>
      <c r="L68">
        <v>124</v>
      </c>
      <c r="M68">
        <v>131</v>
      </c>
      <c r="N68">
        <v>53</v>
      </c>
      <c r="O68">
        <v>0</v>
      </c>
      <c r="P68">
        <v>104</v>
      </c>
      <c r="Q68">
        <v>113</v>
      </c>
      <c r="R68">
        <v>93</v>
      </c>
    </row>
    <row r="69" spans="1:18" x14ac:dyDescent="0.2">
      <c r="A69" t="s">
        <v>65</v>
      </c>
      <c r="B69">
        <v>4224</v>
      </c>
      <c r="C69" t="s">
        <v>71</v>
      </c>
      <c r="D69">
        <v>660</v>
      </c>
      <c r="E69" s="1">
        <f>daglige_forhandsstemmegivninger_test[[#This Row],[Ordinære forhåndsstemmegivninger]]+daglige_forhandsstemmegivninger_test[[#This Row],[Tidligstemmer]]</f>
        <v>32</v>
      </c>
      <c r="F69" s="2">
        <f>daglige_forhandsstemmegivninger_test[[#This Row],[Totalt antall forhåndsstemmegivninger]]/daglige_forhandsstemmegivninger_test[[#This Row],[Antall stemmeberettigede]]</f>
        <v>4.8484848484848485E-2</v>
      </c>
      <c r="G69" s="1">
        <f>SUM(daglige_forhandsstemmegivninger_test[[#This Row],[11.aug]:[5. sep.]])</f>
        <v>30</v>
      </c>
      <c r="H69">
        <v>2</v>
      </c>
      <c r="I69">
        <v>3</v>
      </c>
      <c r="J69">
        <v>2</v>
      </c>
      <c r="K69">
        <v>0</v>
      </c>
      <c r="L69">
        <v>2</v>
      </c>
      <c r="M69">
        <v>7</v>
      </c>
      <c r="N69">
        <v>0</v>
      </c>
      <c r="O69">
        <v>0</v>
      </c>
      <c r="P69">
        <v>6</v>
      </c>
      <c r="Q69">
        <v>3</v>
      </c>
      <c r="R69">
        <v>7</v>
      </c>
    </row>
    <row r="70" spans="1:18" x14ac:dyDescent="0.2">
      <c r="A70" t="s">
        <v>65</v>
      </c>
      <c r="B70">
        <v>4225</v>
      </c>
      <c r="C70" t="s">
        <v>72</v>
      </c>
      <c r="D70">
        <v>7551</v>
      </c>
      <c r="E70" s="1">
        <f>daglige_forhandsstemmegivninger_test[[#This Row],[Ordinære forhåndsstemmegivninger]]+daglige_forhandsstemmegivninger_test[[#This Row],[Tidligstemmer]]</f>
        <v>655</v>
      </c>
      <c r="F70" s="2">
        <f>daglige_forhandsstemmegivninger_test[[#This Row],[Totalt antall forhåndsstemmegivninger]]/daglige_forhandsstemmegivninger_test[[#This Row],[Antall stemmeberettigede]]</f>
        <v>8.674347768507483E-2</v>
      </c>
      <c r="G70" s="1">
        <f>SUM(daglige_forhandsstemmegivninger_test[[#This Row],[11.aug]:[5. sep.]])</f>
        <v>648</v>
      </c>
      <c r="H70">
        <v>7</v>
      </c>
      <c r="I70">
        <v>68</v>
      </c>
      <c r="J70">
        <v>64</v>
      </c>
      <c r="K70">
        <v>71</v>
      </c>
      <c r="L70">
        <v>62</v>
      </c>
      <c r="M70">
        <v>91</v>
      </c>
      <c r="N70">
        <v>44</v>
      </c>
      <c r="O70">
        <v>0</v>
      </c>
      <c r="P70">
        <v>89</v>
      </c>
      <c r="Q70">
        <v>80</v>
      </c>
      <c r="R70">
        <v>79</v>
      </c>
    </row>
    <row r="71" spans="1:18" x14ac:dyDescent="0.2">
      <c r="A71" t="s">
        <v>65</v>
      </c>
      <c r="B71">
        <v>4226</v>
      </c>
      <c r="C71" t="s">
        <v>73</v>
      </c>
      <c r="D71">
        <v>1295</v>
      </c>
      <c r="E71" s="1">
        <f>daglige_forhandsstemmegivninger_test[[#This Row],[Ordinære forhåndsstemmegivninger]]+daglige_forhandsstemmegivninger_test[[#This Row],[Tidligstemmer]]</f>
        <v>47</v>
      </c>
      <c r="F71" s="2">
        <f>daglige_forhandsstemmegivninger_test[[#This Row],[Totalt antall forhåndsstemmegivninger]]/daglige_forhandsstemmegivninger_test[[#This Row],[Antall stemmeberettigede]]</f>
        <v>3.6293436293436294E-2</v>
      </c>
      <c r="G71" s="1">
        <f>SUM(daglige_forhandsstemmegivninger_test[[#This Row],[11.aug]:[5. sep.]])</f>
        <v>46</v>
      </c>
      <c r="H71">
        <v>1</v>
      </c>
      <c r="I71">
        <v>10</v>
      </c>
      <c r="J71">
        <v>1</v>
      </c>
      <c r="K71">
        <v>8</v>
      </c>
      <c r="L71">
        <v>5</v>
      </c>
      <c r="M71">
        <v>7</v>
      </c>
      <c r="N71">
        <v>0</v>
      </c>
      <c r="O71">
        <v>0</v>
      </c>
      <c r="P71">
        <v>5</v>
      </c>
      <c r="Q71">
        <v>1</v>
      </c>
      <c r="R71">
        <v>9</v>
      </c>
    </row>
    <row r="72" spans="1:18" x14ac:dyDescent="0.2">
      <c r="A72" t="s">
        <v>65</v>
      </c>
      <c r="B72">
        <v>4227</v>
      </c>
      <c r="C72" t="s">
        <v>74</v>
      </c>
      <c r="D72">
        <v>4456</v>
      </c>
      <c r="E72" s="1">
        <f>daglige_forhandsstemmegivninger_test[[#This Row],[Ordinære forhåndsstemmegivninger]]+daglige_forhandsstemmegivninger_test[[#This Row],[Tidligstemmer]]</f>
        <v>338</v>
      </c>
      <c r="F72" s="2">
        <f>daglige_forhandsstemmegivninger_test[[#This Row],[Totalt antall forhåndsstemmegivninger]]/daglige_forhandsstemmegivninger_test[[#This Row],[Antall stemmeberettigede]]</f>
        <v>7.5852782764811486E-2</v>
      </c>
      <c r="G72" s="1">
        <f>SUM(daglige_forhandsstemmegivninger_test[[#This Row],[11.aug]:[5. sep.]])</f>
        <v>337</v>
      </c>
      <c r="H72">
        <v>1</v>
      </c>
      <c r="I72">
        <v>24</v>
      </c>
      <c r="J72">
        <v>31</v>
      </c>
      <c r="K72">
        <v>42</v>
      </c>
      <c r="L72">
        <v>43</v>
      </c>
      <c r="M72">
        <v>47</v>
      </c>
      <c r="N72">
        <v>0</v>
      </c>
      <c r="O72">
        <v>0</v>
      </c>
      <c r="P72">
        <v>42</v>
      </c>
      <c r="Q72">
        <v>60</v>
      </c>
      <c r="R72">
        <v>48</v>
      </c>
    </row>
    <row r="73" spans="1:18" x14ac:dyDescent="0.2">
      <c r="A73" t="s">
        <v>65</v>
      </c>
      <c r="B73">
        <v>4228</v>
      </c>
      <c r="C73" t="s">
        <v>75</v>
      </c>
      <c r="D73">
        <v>1351</v>
      </c>
      <c r="E73" s="1">
        <f>daglige_forhandsstemmegivninger_test[[#This Row],[Ordinære forhåndsstemmegivninger]]+daglige_forhandsstemmegivninger_test[[#This Row],[Tidligstemmer]]</f>
        <v>107</v>
      </c>
      <c r="F73" s="2">
        <f>daglige_forhandsstemmegivninger_test[[#This Row],[Totalt antall forhåndsstemmegivninger]]/daglige_forhandsstemmegivninger_test[[#This Row],[Antall stemmeberettigede]]</f>
        <v>7.9200592153960025E-2</v>
      </c>
      <c r="G73" s="1">
        <f>SUM(daglige_forhandsstemmegivninger_test[[#This Row],[11.aug]:[5. sep.]])</f>
        <v>106</v>
      </c>
      <c r="H73">
        <v>1</v>
      </c>
      <c r="I73">
        <v>13</v>
      </c>
      <c r="J73">
        <v>13</v>
      </c>
      <c r="K73">
        <v>12</v>
      </c>
      <c r="L73">
        <v>6</v>
      </c>
      <c r="M73">
        <v>11</v>
      </c>
      <c r="N73">
        <v>0</v>
      </c>
      <c r="O73">
        <v>0</v>
      </c>
      <c r="P73">
        <v>18</v>
      </c>
      <c r="Q73">
        <v>17</v>
      </c>
      <c r="R73">
        <v>16</v>
      </c>
    </row>
    <row r="74" spans="1:18" x14ac:dyDescent="0.2">
      <c r="A74" t="s">
        <v>76</v>
      </c>
      <c r="B74">
        <v>1101</v>
      </c>
      <c r="C74" t="s">
        <v>77</v>
      </c>
      <c r="D74">
        <v>11012</v>
      </c>
      <c r="E74" s="1">
        <f>daglige_forhandsstemmegivninger_test[[#This Row],[Ordinære forhåndsstemmegivninger]]+daglige_forhandsstemmegivninger_test[[#This Row],[Tidligstemmer]]</f>
        <v>867</v>
      </c>
      <c r="F74" s="2">
        <f>daglige_forhandsstemmegivninger_test[[#This Row],[Totalt antall forhåndsstemmegivninger]]/daglige_forhandsstemmegivninger_test[[#This Row],[Antall stemmeberettigede]]</f>
        <v>7.8732292045041771E-2</v>
      </c>
      <c r="G74" s="1">
        <f>SUM(daglige_forhandsstemmegivninger_test[[#This Row],[11.aug]:[5. sep.]])</f>
        <v>778</v>
      </c>
      <c r="H74">
        <v>89</v>
      </c>
      <c r="I74">
        <v>61</v>
      </c>
      <c r="J74">
        <v>92</v>
      </c>
      <c r="K74">
        <v>78</v>
      </c>
      <c r="L74">
        <v>105</v>
      </c>
      <c r="M74">
        <v>102</v>
      </c>
      <c r="N74">
        <v>55</v>
      </c>
      <c r="O74">
        <v>0</v>
      </c>
      <c r="P74">
        <v>91</v>
      </c>
      <c r="Q74">
        <v>67</v>
      </c>
      <c r="R74">
        <v>127</v>
      </c>
    </row>
    <row r="75" spans="1:18" x14ac:dyDescent="0.2">
      <c r="A75" t="s">
        <v>76</v>
      </c>
      <c r="B75">
        <v>1103</v>
      </c>
      <c r="C75" t="s">
        <v>78</v>
      </c>
      <c r="D75">
        <v>104135</v>
      </c>
      <c r="E75" s="1">
        <f>daglige_forhandsstemmegivninger_test[[#This Row],[Ordinære forhåndsstemmegivninger]]+daglige_forhandsstemmegivninger_test[[#This Row],[Tidligstemmer]]</f>
        <v>14874</v>
      </c>
      <c r="F75" s="2">
        <f>daglige_forhandsstemmegivninger_test[[#This Row],[Totalt antall forhåndsstemmegivninger]]/daglige_forhandsstemmegivninger_test[[#This Row],[Antall stemmeberettigede]]</f>
        <v>0.14283382148173043</v>
      </c>
      <c r="G75" s="1">
        <f>SUM(daglige_forhandsstemmegivninger_test[[#This Row],[11.aug]:[5. sep.]])</f>
        <v>14722</v>
      </c>
      <c r="H75">
        <v>152</v>
      </c>
      <c r="I75">
        <v>2165</v>
      </c>
      <c r="J75">
        <v>1964</v>
      </c>
      <c r="K75">
        <v>1472</v>
      </c>
      <c r="L75">
        <v>1339</v>
      </c>
      <c r="M75">
        <v>1496</v>
      </c>
      <c r="N75">
        <v>1232</v>
      </c>
      <c r="O75">
        <v>0</v>
      </c>
      <c r="P75">
        <v>1527</v>
      </c>
      <c r="Q75">
        <v>1668</v>
      </c>
      <c r="R75">
        <v>1859</v>
      </c>
    </row>
    <row r="76" spans="1:18" x14ac:dyDescent="0.2">
      <c r="A76" t="s">
        <v>76</v>
      </c>
      <c r="B76">
        <v>1106</v>
      </c>
      <c r="C76" t="s">
        <v>79</v>
      </c>
      <c r="D76">
        <v>27644</v>
      </c>
      <c r="E76" s="1">
        <f>daglige_forhandsstemmegivninger_test[[#This Row],[Ordinære forhåndsstemmegivninger]]+daglige_forhandsstemmegivninger_test[[#This Row],[Tidligstemmer]]</f>
        <v>2980</v>
      </c>
      <c r="F76" s="2">
        <f>daglige_forhandsstemmegivninger_test[[#This Row],[Totalt antall forhåndsstemmegivninger]]/daglige_forhandsstemmegivninger_test[[#This Row],[Antall stemmeberettigede]]</f>
        <v>0.10779916075821154</v>
      </c>
      <c r="G76" s="1">
        <f>SUM(daglige_forhandsstemmegivninger_test[[#This Row],[11.aug]:[5. sep.]])</f>
        <v>2805</v>
      </c>
      <c r="H76">
        <v>175</v>
      </c>
      <c r="I76">
        <v>274</v>
      </c>
      <c r="J76">
        <v>319</v>
      </c>
      <c r="K76">
        <v>307</v>
      </c>
      <c r="L76">
        <v>227</v>
      </c>
      <c r="M76">
        <v>321</v>
      </c>
      <c r="N76">
        <v>184</v>
      </c>
      <c r="O76">
        <v>0</v>
      </c>
      <c r="P76">
        <v>411</v>
      </c>
      <c r="Q76">
        <v>346</v>
      </c>
      <c r="R76">
        <v>416</v>
      </c>
    </row>
    <row r="77" spans="1:18" x14ac:dyDescent="0.2">
      <c r="A77" t="s">
        <v>76</v>
      </c>
      <c r="B77">
        <v>1108</v>
      </c>
      <c r="C77" t="s">
        <v>80</v>
      </c>
      <c r="D77">
        <v>57153</v>
      </c>
      <c r="E77" s="1">
        <f>daglige_forhandsstemmegivninger_test[[#This Row],[Ordinære forhåndsstemmegivninger]]+daglige_forhandsstemmegivninger_test[[#This Row],[Tidligstemmer]]</f>
        <v>5189</v>
      </c>
      <c r="F77" s="2">
        <f>daglige_forhandsstemmegivninger_test[[#This Row],[Totalt antall forhåndsstemmegivninger]]/daglige_forhandsstemmegivninger_test[[#This Row],[Antall stemmeberettigede]]</f>
        <v>9.0791384529246053E-2</v>
      </c>
      <c r="G77" s="1">
        <f>SUM(daglige_forhandsstemmegivninger_test[[#This Row],[11.aug]:[5. sep.]])</f>
        <v>4955</v>
      </c>
      <c r="H77">
        <v>234</v>
      </c>
      <c r="I77">
        <v>441</v>
      </c>
      <c r="J77">
        <v>783</v>
      </c>
      <c r="K77">
        <v>441</v>
      </c>
      <c r="L77">
        <v>542</v>
      </c>
      <c r="M77">
        <v>488</v>
      </c>
      <c r="N77">
        <v>311</v>
      </c>
      <c r="O77">
        <v>0</v>
      </c>
      <c r="P77">
        <v>543</v>
      </c>
      <c r="Q77">
        <v>887</v>
      </c>
      <c r="R77">
        <v>519</v>
      </c>
    </row>
    <row r="78" spans="1:18" x14ac:dyDescent="0.2">
      <c r="A78" t="s">
        <v>76</v>
      </c>
      <c r="B78">
        <v>1111</v>
      </c>
      <c r="C78" t="s">
        <v>81</v>
      </c>
      <c r="D78">
        <v>2443</v>
      </c>
      <c r="E78" s="1">
        <f>daglige_forhandsstemmegivninger_test[[#This Row],[Ordinære forhåndsstemmegivninger]]+daglige_forhandsstemmegivninger_test[[#This Row],[Tidligstemmer]]</f>
        <v>257</v>
      </c>
      <c r="F78" s="2">
        <f>daglige_forhandsstemmegivninger_test[[#This Row],[Totalt antall forhåndsstemmegivninger]]/daglige_forhandsstemmegivninger_test[[#This Row],[Antall stemmeberettigede]]</f>
        <v>0.1051985264019648</v>
      </c>
      <c r="G78" s="1">
        <f>SUM(daglige_forhandsstemmegivninger_test[[#This Row],[11.aug]:[5. sep.]])</f>
        <v>232</v>
      </c>
      <c r="H78">
        <v>25</v>
      </c>
      <c r="I78">
        <v>28</v>
      </c>
      <c r="J78">
        <v>29</v>
      </c>
      <c r="K78">
        <v>23</v>
      </c>
      <c r="L78">
        <v>24</v>
      </c>
      <c r="M78">
        <v>29</v>
      </c>
      <c r="N78">
        <v>0</v>
      </c>
      <c r="O78">
        <v>0</v>
      </c>
      <c r="P78">
        <v>22</v>
      </c>
      <c r="Q78">
        <v>46</v>
      </c>
      <c r="R78">
        <v>31</v>
      </c>
    </row>
    <row r="79" spans="1:18" x14ac:dyDescent="0.2">
      <c r="A79" t="s">
        <v>76</v>
      </c>
      <c r="B79">
        <v>1112</v>
      </c>
      <c r="C79" t="s">
        <v>82</v>
      </c>
      <c r="D79">
        <v>2350</v>
      </c>
      <c r="E79" s="1">
        <f>daglige_forhandsstemmegivninger_test[[#This Row],[Ordinære forhåndsstemmegivninger]]+daglige_forhandsstemmegivninger_test[[#This Row],[Tidligstemmer]]</f>
        <v>180</v>
      </c>
      <c r="F79" s="2">
        <f>daglige_forhandsstemmegivninger_test[[#This Row],[Totalt antall forhåndsstemmegivninger]]/daglige_forhandsstemmegivninger_test[[#This Row],[Antall stemmeberettigede]]</f>
        <v>7.6595744680851063E-2</v>
      </c>
      <c r="G79" s="1">
        <f>SUM(daglige_forhandsstemmegivninger_test[[#This Row],[11.aug]:[5. sep.]])</f>
        <v>169</v>
      </c>
      <c r="H79">
        <v>11</v>
      </c>
      <c r="I79">
        <v>14</v>
      </c>
      <c r="J79">
        <v>27</v>
      </c>
      <c r="K79">
        <v>19</v>
      </c>
      <c r="L79">
        <v>19</v>
      </c>
      <c r="M79">
        <v>24</v>
      </c>
      <c r="N79">
        <v>0</v>
      </c>
      <c r="O79">
        <v>0</v>
      </c>
      <c r="P79">
        <v>18</v>
      </c>
      <c r="Q79">
        <v>18</v>
      </c>
      <c r="R79">
        <v>30</v>
      </c>
    </row>
    <row r="80" spans="1:18" x14ac:dyDescent="0.2">
      <c r="A80" t="s">
        <v>76</v>
      </c>
      <c r="B80">
        <v>1114</v>
      </c>
      <c r="C80" t="s">
        <v>83</v>
      </c>
      <c r="D80">
        <v>2017</v>
      </c>
      <c r="E80" s="1">
        <f>daglige_forhandsstemmegivninger_test[[#This Row],[Ordinære forhåndsstemmegivninger]]+daglige_forhandsstemmegivninger_test[[#This Row],[Tidligstemmer]]</f>
        <v>121</v>
      </c>
      <c r="F80" s="2">
        <f>daglige_forhandsstemmegivninger_test[[#This Row],[Totalt antall forhåndsstemmegivninger]]/daglige_forhandsstemmegivninger_test[[#This Row],[Antall stemmeberettigede]]</f>
        <v>5.9990084283589491E-2</v>
      </c>
      <c r="G80" s="1">
        <f>SUM(daglige_forhandsstemmegivninger_test[[#This Row],[11.aug]:[5. sep.]])</f>
        <v>98</v>
      </c>
      <c r="H80">
        <v>23</v>
      </c>
      <c r="I80">
        <v>16</v>
      </c>
      <c r="J80">
        <v>12</v>
      </c>
      <c r="K80">
        <v>7</v>
      </c>
      <c r="L80">
        <v>11</v>
      </c>
      <c r="M80">
        <v>19</v>
      </c>
      <c r="N80">
        <v>0</v>
      </c>
      <c r="O80">
        <v>0</v>
      </c>
      <c r="P80">
        <v>7</v>
      </c>
      <c r="Q80">
        <v>10</v>
      </c>
      <c r="R80">
        <v>16</v>
      </c>
    </row>
    <row r="81" spans="1:18" x14ac:dyDescent="0.2">
      <c r="A81" t="s">
        <v>76</v>
      </c>
      <c r="B81">
        <v>1119</v>
      </c>
      <c r="C81" t="s">
        <v>84</v>
      </c>
      <c r="D81">
        <v>13320</v>
      </c>
      <c r="E81" s="1">
        <f>daglige_forhandsstemmegivninger_test[[#This Row],[Ordinære forhåndsstemmegivninger]]+daglige_forhandsstemmegivninger_test[[#This Row],[Tidligstemmer]]</f>
        <v>1476</v>
      </c>
      <c r="F81" s="2">
        <f>daglige_forhandsstemmegivninger_test[[#This Row],[Totalt antall forhåndsstemmegivninger]]/daglige_forhandsstemmegivninger_test[[#This Row],[Antall stemmeberettigede]]</f>
        <v>0.11081081081081082</v>
      </c>
      <c r="G81" s="1">
        <f>SUM(daglige_forhandsstemmegivninger_test[[#This Row],[11.aug]:[5. sep.]])</f>
        <v>1454</v>
      </c>
      <c r="H81">
        <v>22</v>
      </c>
      <c r="I81">
        <v>162</v>
      </c>
      <c r="J81">
        <v>159</v>
      </c>
      <c r="K81">
        <v>140</v>
      </c>
      <c r="L81">
        <v>136</v>
      </c>
      <c r="M81">
        <v>173</v>
      </c>
      <c r="N81">
        <v>0</v>
      </c>
      <c r="O81">
        <v>0</v>
      </c>
      <c r="P81">
        <v>256</v>
      </c>
      <c r="Q81">
        <v>189</v>
      </c>
      <c r="R81">
        <v>239</v>
      </c>
    </row>
    <row r="82" spans="1:18" x14ac:dyDescent="0.2">
      <c r="A82" t="s">
        <v>76</v>
      </c>
      <c r="B82">
        <v>1120</v>
      </c>
      <c r="C82" t="s">
        <v>85</v>
      </c>
      <c r="D82">
        <v>14557</v>
      </c>
      <c r="E82" s="1">
        <f>daglige_forhandsstemmegivninger_test[[#This Row],[Ordinære forhåndsstemmegivninger]]+daglige_forhandsstemmegivninger_test[[#This Row],[Tidligstemmer]]</f>
        <v>1831</v>
      </c>
      <c r="F82" s="2">
        <f>daglige_forhandsstemmegivninger_test[[#This Row],[Totalt antall forhåndsstemmegivninger]]/daglige_forhandsstemmegivninger_test[[#This Row],[Antall stemmeberettigede]]</f>
        <v>0.12578141100501478</v>
      </c>
      <c r="G82" s="1">
        <f>SUM(daglige_forhandsstemmegivninger_test[[#This Row],[11.aug]:[5. sep.]])</f>
        <v>1818</v>
      </c>
      <c r="H82">
        <v>13</v>
      </c>
      <c r="I82">
        <v>253</v>
      </c>
      <c r="J82">
        <v>230</v>
      </c>
      <c r="K82">
        <v>192</v>
      </c>
      <c r="L82">
        <v>187</v>
      </c>
      <c r="M82">
        <v>153</v>
      </c>
      <c r="N82">
        <v>95</v>
      </c>
      <c r="O82">
        <v>0</v>
      </c>
      <c r="P82">
        <v>184</v>
      </c>
      <c r="Q82">
        <v>199</v>
      </c>
      <c r="R82">
        <v>325</v>
      </c>
    </row>
    <row r="83" spans="1:18" x14ac:dyDescent="0.2">
      <c r="A83" t="s">
        <v>76</v>
      </c>
      <c r="B83">
        <v>1121</v>
      </c>
      <c r="C83" t="s">
        <v>86</v>
      </c>
      <c r="D83">
        <v>14264</v>
      </c>
      <c r="E83" s="1">
        <f>daglige_forhandsstemmegivninger_test[[#This Row],[Ordinære forhåndsstemmegivninger]]+daglige_forhandsstemmegivninger_test[[#This Row],[Tidligstemmer]]</f>
        <v>1421</v>
      </c>
      <c r="F83" s="2">
        <f>daglige_forhandsstemmegivninger_test[[#This Row],[Totalt antall forhåndsstemmegivninger]]/daglige_forhandsstemmegivninger_test[[#This Row],[Antall stemmeberettigede]]</f>
        <v>9.9621424565339317E-2</v>
      </c>
      <c r="G83" s="1">
        <f>SUM(daglige_forhandsstemmegivninger_test[[#This Row],[11.aug]:[5. sep.]])</f>
        <v>1372</v>
      </c>
      <c r="H83">
        <v>49</v>
      </c>
      <c r="I83">
        <v>153</v>
      </c>
      <c r="J83">
        <v>164</v>
      </c>
      <c r="K83">
        <v>113</v>
      </c>
      <c r="L83">
        <v>177</v>
      </c>
      <c r="M83">
        <v>137</v>
      </c>
      <c r="N83">
        <v>29</v>
      </c>
      <c r="O83">
        <v>0</v>
      </c>
      <c r="P83">
        <v>200</v>
      </c>
      <c r="Q83">
        <v>175</v>
      </c>
      <c r="R83">
        <v>224</v>
      </c>
    </row>
    <row r="84" spans="1:18" x14ac:dyDescent="0.2">
      <c r="A84" t="s">
        <v>76</v>
      </c>
      <c r="B84">
        <v>1122</v>
      </c>
      <c r="C84" t="s">
        <v>87</v>
      </c>
      <c r="D84">
        <v>8294</v>
      </c>
      <c r="E84" s="1">
        <f>daglige_forhandsstemmegivninger_test[[#This Row],[Ordinære forhåndsstemmegivninger]]+daglige_forhandsstemmegivninger_test[[#This Row],[Tidligstemmer]]</f>
        <v>714</v>
      </c>
      <c r="F84" s="2">
        <f>daglige_forhandsstemmegivninger_test[[#This Row],[Totalt antall forhåndsstemmegivninger]]/daglige_forhandsstemmegivninger_test[[#This Row],[Antall stemmeberettigede]]</f>
        <v>8.608632746563781E-2</v>
      </c>
      <c r="G84" s="1">
        <f>SUM(daglige_forhandsstemmegivninger_test[[#This Row],[11.aug]:[5. sep.]])</f>
        <v>666</v>
      </c>
      <c r="H84">
        <v>48</v>
      </c>
      <c r="I84">
        <v>92</v>
      </c>
      <c r="J84">
        <v>64</v>
      </c>
      <c r="K84">
        <v>60</v>
      </c>
      <c r="L84">
        <v>62</v>
      </c>
      <c r="M84">
        <v>66</v>
      </c>
      <c r="N84">
        <v>39</v>
      </c>
      <c r="O84">
        <v>0</v>
      </c>
      <c r="P84">
        <v>109</v>
      </c>
      <c r="Q84">
        <v>93</v>
      </c>
      <c r="R84">
        <v>81</v>
      </c>
    </row>
    <row r="85" spans="1:18" x14ac:dyDescent="0.2">
      <c r="A85" t="s">
        <v>76</v>
      </c>
      <c r="B85">
        <v>1124</v>
      </c>
      <c r="C85" t="s">
        <v>88</v>
      </c>
      <c r="D85">
        <v>19478</v>
      </c>
      <c r="E85" s="1">
        <f>daglige_forhandsstemmegivninger_test[[#This Row],[Ordinære forhåndsstemmegivninger]]+daglige_forhandsstemmegivninger_test[[#This Row],[Tidligstemmer]]</f>
        <v>1740</v>
      </c>
      <c r="F85" s="2">
        <f>daglige_forhandsstemmegivninger_test[[#This Row],[Totalt antall forhåndsstemmegivninger]]/daglige_forhandsstemmegivninger_test[[#This Row],[Antall stemmeberettigede]]</f>
        <v>8.933155354759216E-2</v>
      </c>
      <c r="G85" s="1">
        <f>SUM(daglige_forhandsstemmegivninger_test[[#This Row],[11.aug]:[5. sep.]])</f>
        <v>1656</v>
      </c>
      <c r="H85">
        <v>84</v>
      </c>
      <c r="I85">
        <v>152</v>
      </c>
      <c r="J85">
        <v>198</v>
      </c>
      <c r="K85">
        <v>153</v>
      </c>
      <c r="L85">
        <v>133</v>
      </c>
      <c r="M85">
        <v>173</v>
      </c>
      <c r="N85">
        <v>38</v>
      </c>
      <c r="O85">
        <v>0</v>
      </c>
      <c r="P85">
        <v>260</v>
      </c>
      <c r="Q85">
        <v>202</v>
      </c>
      <c r="R85">
        <v>347</v>
      </c>
    </row>
    <row r="86" spans="1:18" x14ac:dyDescent="0.2">
      <c r="A86" t="s">
        <v>76</v>
      </c>
      <c r="B86">
        <v>1127</v>
      </c>
      <c r="C86" t="s">
        <v>89</v>
      </c>
      <c r="D86">
        <v>8262</v>
      </c>
      <c r="E86" s="1">
        <f>daglige_forhandsstemmegivninger_test[[#This Row],[Ordinære forhåndsstemmegivninger]]+daglige_forhandsstemmegivninger_test[[#This Row],[Tidligstemmer]]</f>
        <v>941</v>
      </c>
      <c r="F86" s="2">
        <f>daglige_forhandsstemmegivninger_test[[#This Row],[Totalt antall forhåndsstemmegivninger]]/daglige_forhandsstemmegivninger_test[[#This Row],[Antall stemmeberettigede]]</f>
        <v>0.11389494069232631</v>
      </c>
      <c r="G86" s="1">
        <f>SUM(daglige_forhandsstemmegivninger_test[[#This Row],[11.aug]:[5. sep.]])</f>
        <v>933</v>
      </c>
      <c r="H86">
        <v>8</v>
      </c>
      <c r="I86">
        <v>99</v>
      </c>
      <c r="J86">
        <v>115</v>
      </c>
      <c r="K86">
        <v>89</v>
      </c>
      <c r="L86">
        <v>123</v>
      </c>
      <c r="M86">
        <v>107</v>
      </c>
      <c r="N86">
        <v>66</v>
      </c>
      <c r="O86">
        <v>0</v>
      </c>
      <c r="P86">
        <v>102</v>
      </c>
      <c r="Q86">
        <v>119</v>
      </c>
      <c r="R86">
        <v>113</v>
      </c>
    </row>
    <row r="87" spans="1:18" x14ac:dyDescent="0.2">
      <c r="A87" t="s">
        <v>76</v>
      </c>
      <c r="B87">
        <v>1130</v>
      </c>
      <c r="C87" t="s">
        <v>90</v>
      </c>
      <c r="D87">
        <v>9756</v>
      </c>
      <c r="E87" s="1">
        <f>daglige_forhandsstemmegivninger_test[[#This Row],[Ordinære forhåndsstemmegivninger]]+daglige_forhandsstemmegivninger_test[[#This Row],[Tidligstemmer]]</f>
        <v>1080</v>
      </c>
      <c r="F87" s="2">
        <f>daglige_forhandsstemmegivninger_test[[#This Row],[Totalt antall forhåndsstemmegivninger]]/daglige_forhandsstemmegivninger_test[[#This Row],[Antall stemmeberettigede]]</f>
        <v>0.11070110701107011</v>
      </c>
      <c r="G87" s="1">
        <f>SUM(daglige_forhandsstemmegivninger_test[[#This Row],[11.aug]:[5. sep.]])</f>
        <v>1069</v>
      </c>
      <c r="H87">
        <v>11</v>
      </c>
      <c r="I87">
        <v>120</v>
      </c>
      <c r="J87">
        <v>111</v>
      </c>
      <c r="K87">
        <v>94</v>
      </c>
      <c r="L87">
        <v>130</v>
      </c>
      <c r="M87">
        <v>155</v>
      </c>
      <c r="N87">
        <v>0</v>
      </c>
      <c r="O87">
        <v>0</v>
      </c>
      <c r="P87">
        <v>162</v>
      </c>
      <c r="Q87">
        <v>145</v>
      </c>
      <c r="R87">
        <v>152</v>
      </c>
    </row>
    <row r="88" spans="1:18" x14ac:dyDescent="0.2">
      <c r="A88" t="s">
        <v>76</v>
      </c>
      <c r="B88">
        <v>1133</v>
      </c>
      <c r="C88" t="s">
        <v>91</v>
      </c>
      <c r="D88">
        <v>1769</v>
      </c>
      <c r="E88" s="1">
        <f>daglige_forhandsstemmegivninger_test[[#This Row],[Ordinære forhåndsstemmegivninger]]+daglige_forhandsstemmegivninger_test[[#This Row],[Tidligstemmer]]</f>
        <v>100</v>
      </c>
      <c r="F88" s="2">
        <f>daglige_forhandsstemmegivninger_test[[#This Row],[Totalt antall forhåndsstemmegivninger]]/daglige_forhandsstemmegivninger_test[[#This Row],[Antall stemmeberettigede]]</f>
        <v>5.652911249293386E-2</v>
      </c>
      <c r="G88" s="1">
        <f>SUM(daglige_forhandsstemmegivninger_test[[#This Row],[11.aug]:[5. sep.]])</f>
        <v>95</v>
      </c>
      <c r="H88">
        <v>5</v>
      </c>
      <c r="I88">
        <v>10</v>
      </c>
      <c r="J88">
        <v>18</v>
      </c>
      <c r="K88">
        <v>6</v>
      </c>
      <c r="L88">
        <v>4</v>
      </c>
      <c r="M88">
        <v>14</v>
      </c>
      <c r="N88">
        <v>0</v>
      </c>
      <c r="O88">
        <v>0</v>
      </c>
      <c r="P88">
        <v>11</v>
      </c>
      <c r="Q88">
        <v>20</v>
      </c>
      <c r="R88">
        <v>12</v>
      </c>
    </row>
    <row r="89" spans="1:18" x14ac:dyDescent="0.2">
      <c r="A89" t="s">
        <v>76</v>
      </c>
      <c r="B89">
        <v>1134</v>
      </c>
      <c r="C89" t="s">
        <v>92</v>
      </c>
      <c r="D89">
        <v>2724</v>
      </c>
      <c r="E89" s="1">
        <f>daglige_forhandsstemmegivninger_test[[#This Row],[Ordinære forhåndsstemmegivninger]]+daglige_forhandsstemmegivninger_test[[#This Row],[Tidligstemmer]]</f>
        <v>137</v>
      </c>
      <c r="F89" s="2">
        <f>daglige_forhandsstemmegivninger_test[[#This Row],[Totalt antall forhåndsstemmegivninger]]/daglige_forhandsstemmegivninger_test[[#This Row],[Antall stemmeberettigede]]</f>
        <v>5.0293685756240825E-2</v>
      </c>
      <c r="G89" s="1">
        <f>SUM(daglige_forhandsstemmegivninger_test[[#This Row],[11.aug]:[5. sep.]])</f>
        <v>132</v>
      </c>
      <c r="H89">
        <v>5</v>
      </c>
      <c r="I89">
        <v>10</v>
      </c>
      <c r="J89">
        <v>8</v>
      </c>
      <c r="K89">
        <v>8</v>
      </c>
      <c r="L89">
        <v>10</v>
      </c>
      <c r="M89">
        <v>13</v>
      </c>
      <c r="N89">
        <v>24</v>
      </c>
      <c r="O89">
        <v>0</v>
      </c>
      <c r="P89">
        <v>11</v>
      </c>
      <c r="Q89">
        <v>27</v>
      </c>
      <c r="R89">
        <v>21</v>
      </c>
    </row>
    <row r="90" spans="1:18" x14ac:dyDescent="0.2">
      <c r="A90" t="s">
        <v>76</v>
      </c>
      <c r="B90">
        <v>1135</v>
      </c>
      <c r="C90" t="s">
        <v>93</v>
      </c>
      <c r="D90">
        <v>3364</v>
      </c>
      <c r="E90" s="1">
        <f>daglige_forhandsstemmegivninger_test[[#This Row],[Ordinære forhåndsstemmegivninger]]+daglige_forhandsstemmegivninger_test[[#This Row],[Tidligstemmer]]</f>
        <v>326</v>
      </c>
      <c r="F90" s="2">
        <f>daglige_forhandsstemmegivninger_test[[#This Row],[Totalt antall forhåndsstemmegivninger]]/daglige_forhandsstemmegivninger_test[[#This Row],[Antall stemmeberettigede]]</f>
        <v>9.6908442330558855E-2</v>
      </c>
      <c r="G90" s="1">
        <f>SUM(daglige_forhandsstemmegivninger_test[[#This Row],[11.aug]:[5. sep.]])</f>
        <v>324</v>
      </c>
      <c r="H90">
        <v>2</v>
      </c>
      <c r="I90">
        <v>34</v>
      </c>
      <c r="J90">
        <v>38</v>
      </c>
      <c r="K90">
        <v>39</v>
      </c>
      <c r="L90">
        <v>38</v>
      </c>
      <c r="M90">
        <v>41</v>
      </c>
      <c r="N90">
        <v>0</v>
      </c>
      <c r="O90">
        <v>0</v>
      </c>
      <c r="P90">
        <v>42</v>
      </c>
      <c r="Q90">
        <v>40</v>
      </c>
      <c r="R90">
        <v>52</v>
      </c>
    </row>
    <row r="91" spans="1:18" x14ac:dyDescent="0.2">
      <c r="A91" t="s">
        <v>76</v>
      </c>
      <c r="B91">
        <v>1144</v>
      </c>
      <c r="C91" t="s">
        <v>94</v>
      </c>
      <c r="D91">
        <v>432</v>
      </c>
      <c r="E91" s="1">
        <f>daglige_forhandsstemmegivninger_test[[#This Row],[Ordinære forhåndsstemmegivninger]]+daglige_forhandsstemmegivninger_test[[#This Row],[Tidligstemmer]]</f>
        <v>40</v>
      </c>
      <c r="F91" s="2">
        <f>daglige_forhandsstemmegivninger_test[[#This Row],[Totalt antall forhåndsstemmegivninger]]/daglige_forhandsstemmegivninger_test[[#This Row],[Antall stemmeberettigede]]</f>
        <v>9.2592592592592587E-2</v>
      </c>
      <c r="G91" s="1">
        <f>SUM(daglige_forhandsstemmegivninger_test[[#This Row],[11.aug]:[5. sep.]])</f>
        <v>40</v>
      </c>
      <c r="H91">
        <v>0</v>
      </c>
      <c r="I91">
        <v>6</v>
      </c>
      <c r="J91">
        <v>3</v>
      </c>
      <c r="K91">
        <v>8</v>
      </c>
      <c r="L91">
        <v>1</v>
      </c>
      <c r="M91">
        <v>9</v>
      </c>
      <c r="N91">
        <v>0</v>
      </c>
      <c r="O91">
        <v>0</v>
      </c>
      <c r="P91">
        <v>4</v>
      </c>
      <c r="Q91">
        <v>6</v>
      </c>
      <c r="R91">
        <v>3</v>
      </c>
    </row>
    <row r="92" spans="1:18" x14ac:dyDescent="0.2">
      <c r="A92" t="s">
        <v>76</v>
      </c>
      <c r="B92">
        <v>1145</v>
      </c>
      <c r="C92" t="s">
        <v>95</v>
      </c>
      <c r="D92">
        <v>673</v>
      </c>
      <c r="E92" s="1">
        <f>daglige_forhandsstemmegivninger_test[[#This Row],[Ordinære forhåndsstemmegivninger]]+daglige_forhandsstemmegivninger_test[[#This Row],[Tidligstemmer]]</f>
        <v>56</v>
      </c>
      <c r="F92" s="2">
        <f>daglige_forhandsstemmegivninger_test[[#This Row],[Totalt antall forhåndsstemmegivninger]]/daglige_forhandsstemmegivninger_test[[#This Row],[Antall stemmeberettigede]]</f>
        <v>8.3209509658246653E-2</v>
      </c>
      <c r="G92" s="1">
        <f>SUM(daglige_forhandsstemmegivninger_test[[#This Row],[11.aug]:[5. sep.]])</f>
        <v>53</v>
      </c>
      <c r="H92">
        <v>3</v>
      </c>
      <c r="I92">
        <v>4</v>
      </c>
      <c r="J92">
        <v>5</v>
      </c>
      <c r="K92">
        <v>1</v>
      </c>
      <c r="L92">
        <v>0</v>
      </c>
      <c r="M92">
        <v>6</v>
      </c>
      <c r="N92">
        <v>0</v>
      </c>
      <c r="O92">
        <v>0</v>
      </c>
      <c r="P92">
        <v>6</v>
      </c>
      <c r="Q92">
        <v>10</v>
      </c>
      <c r="R92">
        <v>21</v>
      </c>
    </row>
    <row r="93" spans="1:18" x14ac:dyDescent="0.2">
      <c r="A93" t="s">
        <v>76</v>
      </c>
      <c r="B93">
        <v>1146</v>
      </c>
      <c r="C93" t="s">
        <v>96</v>
      </c>
      <c r="D93">
        <v>8260</v>
      </c>
      <c r="E93" s="1">
        <f>daglige_forhandsstemmegivninger_test[[#This Row],[Ordinære forhåndsstemmegivninger]]+daglige_forhandsstemmegivninger_test[[#This Row],[Tidligstemmer]]</f>
        <v>855</v>
      </c>
      <c r="F93" s="2">
        <f>daglige_forhandsstemmegivninger_test[[#This Row],[Totalt antall forhåndsstemmegivninger]]/daglige_forhandsstemmegivninger_test[[#This Row],[Antall stemmeberettigede]]</f>
        <v>0.10351089588377724</v>
      </c>
      <c r="G93" s="1">
        <f>SUM(daglige_forhandsstemmegivninger_test[[#This Row],[11.aug]:[5. sep.]])</f>
        <v>839</v>
      </c>
      <c r="H93">
        <v>16</v>
      </c>
      <c r="I93">
        <v>89</v>
      </c>
      <c r="J93">
        <v>125</v>
      </c>
      <c r="K93">
        <v>73</v>
      </c>
      <c r="L93">
        <v>71</v>
      </c>
      <c r="M93">
        <v>104</v>
      </c>
      <c r="N93">
        <v>0</v>
      </c>
      <c r="O93">
        <v>0</v>
      </c>
      <c r="P93">
        <v>135</v>
      </c>
      <c r="Q93">
        <v>116</v>
      </c>
      <c r="R93">
        <v>126</v>
      </c>
    </row>
    <row r="94" spans="1:18" x14ac:dyDescent="0.2">
      <c r="A94" t="s">
        <v>76</v>
      </c>
      <c r="B94">
        <v>1149</v>
      </c>
      <c r="C94" t="s">
        <v>97</v>
      </c>
      <c r="D94">
        <v>31743</v>
      </c>
      <c r="E94" s="1">
        <f>daglige_forhandsstemmegivninger_test[[#This Row],[Ordinære forhåndsstemmegivninger]]+daglige_forhandsstemmegivninger_test[[#This Row],[Tidligstemmer]]</f>
        <v>1730</v>
      </c>
      <c r="F94" s="2">
        <f>daglige_forhandsstemmegivninger_test[[#This Row],[Totalt antall forhåndsstemmegivninger]]/daglige_forhandsstemmegivninger_test[[#This Row],[Antall stemmeberettigede]]</f>
        <v>5.4500204769555492E-2</v>
      </c>
      <c r="G94" s="1">
        <f>SUM(daglige_forhandsstemmegivninger_test[[#This Row],[11.aug]:[5. sep.]])</f>
        <v>1615</v>
      </c>
      <c r="H94">
        <v>115</v>
      </c>
      <c r="I94">
        <v>166</v>
      </c>
      <c r="J94">
        <v>190</v>
      </c>
      <c r="K94">
        <v>153</v>
      </c>
      <c r="L94">
        <v>159</v>
      </c>
      <c r="M94">
        <v>222</v>
      </c>
      <c r="N94">
        <v>0</v>
      </c>
      <c r="O94">
        <v>0</v>
      </c>
      <c r="P94">
        <v>290</v>
      </c>
      <c r="Q94">
        <v>193</v>
      </c>
      <c r="R94">
        <v>242</v>
      </c>
    </row>
    <row r="95" spans="1:18" x14ac:dyDescent="0.2">
      <c r="A95" t="s">
        <v>76</v>
      </c>
      <c r="B95">
        <v>1151</v>
      </c>
      <c r="C95" t="s">
        <v>98</v>
      </c>
      <c r="D95">
        <v>165</v>
      </c>
      <c r="E95" s="1">
        <f>daglige_forhandsstemmegivninger_test[[#This Row],[Ordinære forhåndsstemmegivninger]]+daglige_forhandsstemmegivninger_test[[#This Row],[Tidligstemmer]]</f>
        <v>0</v>
      </c>
      <c r="F95" s="2">
        <f>daglige_forhandsstemmegivninger_test[[#This Row],[Totalt antall forhåndsstemmegivninger]]/daglige_forhandsstemmegivninger_test[[#This Row],[Antall stemmeberettigede]]</f>
        <v>0</v>
      </c>
      <c r="G95" s="1">
        <f>SUM(daglige_forhandsstemmegivninger_test[[#This Row],[11.aug]:[5. sep.]])</f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</row>
    <row r="96" spans="1:18" x14ac:dyDescent="0.2">
      <c r="A96" t="s">
        <v>76</v>
      </c>
      <c r="B96">
        <v>1160</v>
      </c>
      <c r="C96" t="s">
        <v>99</v>
      </c>
      <c r="D96">
        <v>6212</v>
      </c>
      <c r="E96" s="1">
        <f>daglige_forhandsstemmegivninger_test[[#This Row],[Ordinære forhåndsstemmegivninger]]+daglige_forhandsstemmegivninger_test[[#This Row],[Tidligstemmer]]</f>
        <v>259</v>
      </c>
      <c r="F96" s="2">
        <f>daglige_forhandsstemmegivninger_test[[#This Row],[Totalt antall forhåndsstemmegivninger]]/daglige_forhandsstemmegivninger_test[[#This Row],[Antall stemmeberettigede]]</f>
        <v>4.1693496458467483E-2</v>
      </c>
      <c r="G96" s="1">
        <f>SUM(daglige_forhandsstemmegivninger_test[[#This Row],[11.aug]:[5. sep.]])</f>
        <v>235</v>
      </c>
      <c r="H96">
        <v>24</v>
      </c>
      <c r="I96">
        <v>34</v>
      </c>
      <c r="J96">
        <v>27</v>
      </c>
      <c r="K96">
        <v>28</v>
      </c>
      <c r="L96">
        <v>14</v>
      </c>
      <c r="M96">
        <v>24</v>
      </c>
      <c r="N96">
        <v>0</v>
      </c>
      <c r="O96">
        <v>0</v>
      </c>
      <c r="P96">
        <v>48</v>
      </c>
      <c r="Q96">
        <v>31</v>
      </c>
      <c r="R96">
        <v>29</v>
      </c>
    </row>
    <row r="97" spans="1:18" x14ac:dyDescent="0.2">
      <c r="A97" t="s">
        <v>100</v>
      </c>
      <c r="B97">
        <v>4601</v>
      </c>
      <c r="C97" t="s">
        <v>101</v>
      </c>
      <c r="D97">
        <v>215690</v>
      </c>
      <c r="E97" s="1">
        <f>daglige_forhandsstemmegivninger_test[[#This Row],[Ordinære forhåndsstemmegivninger]]+daglige_forhandsstemmegivninger_test[[#This Row],[Tidligstemmer]]</f>
        <v>27562</v>
      </c>
      <c r="F97" s="2">
        <f>daglige_forhandsstemmegivninger_test[[#This Row],[Totalt antall forhåndsstemmegivninger]]/daglige_forhandsstemmegivninger_test[[#This Row],[Antall stemmeberettigede]]</f>
        <v>0.12778524734572766</v>
      </c>
      <c r="G97" s="1">
        <f>SUM(daglige_forhandsstemmegivninger_test[[#This Row],[11.aug]:[5. sep.]])</f>
        <v>27131</v>
      </c>
      <c r="H97">
        <v>431</v>
      </c>
      <c r="I97">
        <v>2932</v>
      </c>
      <c r="J97">
        <v>3392</v>
      </c>
      <c r="K97">
        <v>2979</v>
      </c>
      <c r="L97">
        <v>2609</v>
      </c>
      <c r="M97">
        <v>2789</v>
      </c>
      <c r="N97">
        <v>2146</v>
      </c>
      <c r="O97">
        <v>0</v>
      </c>
      <c r="P97">
        <v>3570</v>
      </c>
      <c r="Q97">
        <v>3370</v>
      </c>
      <c r="R97">
        <v>3344</v>
      </c>
    </row>
    <row r="98" spans="1:18" x14ac:dyDescent="0.2">
      <c r="A98" t="s">
        <v>100</v>
      </c>
      <c r="B98">
        <v>4611</v>
      </c>
      <c r="C98" t="s">
        <v>102</v>
      </c>
      <c r="D98">
        <v>2930</v>
      </c>
      <c r="E98" s="1">
        <f>daglige_forhandsstemmegivninger_test[[#This Row],[Ordinære forhåndsstemmegivninger]]+daglige_forhandsstemmegivninger_test[[#This Row],[Tidligstemmer]]</f>
        <v>165</v>
      </c>
      <c r="F98" s="2">
        <f>daglige_forhandsstemmegivninger_test[[#This Row],[Totalt antall forhåndsstemmegivninger]]/daglige_forhandsstemmegivninger_test[[#This Row],[Antall stemmeberettigede]]</f>
        <v>5.6313993174061432E-2</v>
      </c>
      <c r="G98" s="1">
        <f>SUM(daglige_forhandsstemmegivninger_test[[#This Row],[11.aug]:[5. sep.]])</f>
        <v>156</v>
      </c>
      <c r="H98">
        <v>9</v>
      </c>
      <c r="I98">
        <v>12</v>
      </c>
      <c r="J98">
        <v>28</v>
      </c>
      <c r="K98">
        <v>14</v>
      </c>
      <c r="L98">
        <v>18</v>
      </c>
      <c r="M98">
        <v>19</v>
      </c>
      <c r="N98">
        <v>0</v>
      </c>
      <c r="O98">
        <v>0</v>
      </c>
      <c r="P98">
        <v>29</v>
      </c>
      <c r="Q98">
        <v>15</v>
      </c>
      <c r="R98">
        <v>21</v>
      </c>
    </row>
    <row r="99" spans="1:18" x14ac:dyDescent="0.2">
      <c r="A99" t="s">
        <v>100</v>
      </c>
      <c r="B99">
        <v>4612</v>
      </c>
      <c r="C99" t="s">
        <v>103</v>
      </c>
      <c r="D99">
        <v>4122</v>
      </c>
      <c r="E99" s="1">
        <f>daglige_forhandsstemmegivninger_test[[#This Row],[Ordinære forhåndsstemmegivninger]]+daglige_forhandsstemmegivninger_test[[#This Row],[Tidligstemmer]]</f>
        <v>315</v>
      </c>
      <c r="F99" s="2">
        <f>daglige_forhandsstemmegivninger_test[[#This Row],[Totalt antall forhåndsstemmegivninger]]/daglige_forhandsstemmegivninger_test[[#This Row],[Antall stemmeberettigede]]</f>
        <v>7.6419213973799124E-2</v>
      </c>
      <c r="G99" s="1">
        <f>SUM(daglige_forhandsstemmegivninger_test[[#This Row],[11.aug]:[5. sep.]])</f>
        <v>294</v>
      </c>
      <c r="H99">
        <v>21</v>
      </c>
      <c r="I99">
        <v>27</v>
      </c>
      <c r="J99">
        <v>31</v>
      </c>
      <c r="K99">
        <v>27</v>
      </c>
      <c r="L99">
        <v>36</v>
      </c>
      <c r="M99">
        <v>28</v>
      </c>
      <c r="N99">
        <v>0</v>
      </c>
      <c r="O99">
        <v>0</v>
      </c>
      <c r="P99">
        <v>54</v>
      </c>
      <c r="Q99">
        <v>39</v>
      </c>
      <c r="R99">
        <v>52</v>
      </c>
    </row>
    <row r="100" spans="1:18" x14ac:dyDescent="0.2">
      <c r="A100" t="s">
        <v>100</v>
      </c>
      <c r="B100">
        <v>4613</v>
      </c>
      <c r="C100" t="s">
        <v>104</v>
      </c>
      <c r="D100">
        <v>8879</v>
      </c>
      <c r="E100" s="1">
        <f>daglige_forhandsstemmegivninger_test[[#This Row],[Ordinære forhåndsstemmegivninger]]+daglige_forhandsstemmegivninger_test[[#This Row],[Tidligstemmer]]</f>
        <v>774</v>
      </c>
      <c r="F100" s="2">
        <f>daglige_forhandsstemmegivninger_test[[#This Row],[Totalt antall forhåndsstemmegivninger]]/daglige_forhandsstemmegivninger_test[[#This Row],[Antall stemmeberettigede]]</f>
        <v>8.7171978826444424E-2</v>
      </c>
      <c r="G100" s="1">
        <f>SUM(daglige_forhandsstemmegivninger_test[[#This Row],[11.aug]:[5. sep.]])</f>
        <v>766</v>
      </c>
      <c r="H100">
        <v>8</v>
      </c>
      <c r="I100">
        <v>103</v>
      </c>
      <c r="J100">
        <v>79</v>
      </c>
      <c r="K100">
        <v>63</v>
      </c>
      <c r="L100">
        <v>90</v>
      </c>
      <c r="M100">
        <v>82</v>
      </c>
      <c r="N100">
        <v>0</v>
      </c>
      <c r="O100">
        <v>0</v>
      </c>
      <c r="P100">
        <v>125</v>
      </c>
      <c r="Q100">
        <v>108</v>
      </c>
      <c r="R100">
        <v>116</v>
      </c>
    </row>
    <row r="101" spans="1:18" x14ac:dyDescent="0.2">
      <c r="A101" t="s">
        <v>100</v>
      </c>
      <c r="B101">
        <v>4614</v>
      </c>
      <c r="C101" t="s">
        <v>105</v>
      </c>
      <c r="D101">
        <v>13782</v>
      </c>
      <c r="E101" s="1">
        <f>daglige_forhandsstemmegivninger_test[[#This Row],[Ordinære forhåndsstemmegivninger]]+daglige_forhandsstemmegivninger_test[[#This Row],[Tidligstemmer]]</f>
        <v>1159</v>
      </c>
      <c r="F101" s="2">
        <f>daglige_forhandsstemmegivninger_test[[#This Row],[Totalt antall forhåndsstemmegivninger]]/daglige_forhandsstemmegivninger_test[[#This Row],[Antall stemmeberettigede]]</f>
        <v>8.4095196633289793E-2</v>
      </c>
      <c r="G101" s="1">
        <f>SUM(daglige_forhandsstemmegivninger_test[[#This Row],[11.aug]:[5. sep.]])</f>
        <v>1117</v>
      </c>
      <c r="H101">
        <v>42</v>
      </c>
      <c r="I101">
        <v>110</v>
      </c>
      <c r="J101">
        <v>129</v>
      </c>
      <c r="K101">
        <v>126</v>
      </c>
      <c r="L101">
        <v>115</v>
      </c>
      <c r="M101">
        <v>150</v>
      </c>
      <c r="N101">
        <v>0</v>
      </c>
      <c r="O101">
        <v>0</v>
      </c>
      <c r="P101">
        <v>150</v>
      </c>
      <c r="Q101">
        <v>183</v>
      </c>
      <c r="R101">
        <v>154</v>
      </c>
    </row>
    <row r="102" spans="1:18" x14ac:dyDescent="0.2">
      <c r="A102" t="s">
        <v>100</v>
      </c>
      <c r="B102">
        <v>4615</v>
      </c>
      <c r="C102" t="s">
        <v>106</v>
      </c>
      <c r="D102">
        <v>2370</v>
      </c>
      <c r="E102" s="1">
        <f>daglige_forhandsstemmegivninger_test[[#This Row],[Ordinære forhåndsstemmegivninger]]+daglige_forhandsstemmegivninger_test[[#This Row],[Tidligstemmer]]</f>
        <v>144</v>
      </c>
      <c r="F102" s="2">
        <f>daglige_forhandsstemmegivninger_test[[#This Row],[Totalt antall forhåndsstemmegivninger]]/daglige_forhandsstemmegivninger_test[[#This Row],[Antall stemmeberettigede]]</f>
        <v>6.0759493670886074E-2</v>
      </c>
      <c r="G102" s="1">
        <f>SUM(daglige_forhandsstemmegivninger_test[[#This Row],[11.aug]:[5. sep.]])</f>
        <v>135</v>
      </c>
      <c r="H102">
        <v>9</v>
      </c>
      <c r="I102">
        <v>15</v>
      </c>
      <c r="J102">
        <v>19</v>
      </c>
      <c r="K102">
        <v>12</v>
      </c>
      <c r="L102">
        <v>15</v>
      </c>
      <c r="M102">
        <v>24</v>
      </c>
      <c r="N102">
        <v>0</v>
      </c>
      <c r="O102">
        <v>0</v>
      </c>
      <c r="P102">
        <v>19</v>
      </c>
      <c r="Q102">
        <v>19</v>
      </c>
      <c r="R102">
        <v>12</v>
      </c>
    </row>
    <row r="103" spans="1:18" x14ac:dyDescent="0.2">
      <c r="A103" t="s">
        <v>100</v>
      </c>
      <c r="B103">
        <v>4616</v>
      </c>
      <c r="C103" t="s">
        <v>107</v>
      </c>
      <c r="D103">
        <v>2197</v>
      </c>
      <c r="E103" s="1">
        <f>daglige_forhandsstemmegivninger_test[[#This Row],[Ordinære forhåndsstemmegivninger]]+daglige_forhandsstemmegivninger_test[[#This Row],[Tidligstemmer]]</f>
        <v>238</v>
      </c>
      <c r="F103" s="2">
        <f>daglige_forhandsstemmegivninger_test[[#This Row],[Totalt antall forhåndsstemmegivninger]]/daglige_forhandsstemmegivninger_test[[#This Row],[Antall stemmeberettigede]]</f>
        <v>0.108329540282203</v>
      </c>
      <c r="G103" s="1">
        <f>SUM(daglige_forhandsstemmegivninger_test[[#This Row],[11.aug]:[5. sep.]])</f>
        <v>231</v>
      </c>
      <c r="H103">
        <v>7</v>
      </c>
      <c r="I103">
        <v>28</v>
      </c>
      <c r="J103">
        <v>24</v>
      </c>
      <c r="K103">
        <v>30</v>
      </c>
      <c r="L103">
        <v>26</v>
      </c>
      <c r="M103">
        <v>31</v>
      </c>
      <c r="N103">
        <v>0</v>
      </c>
      <c r="O103">
        <v>0</v>
      </c>
      <c r="P103">
        <v>35</v>
      </c>
      <c r="Q103">
        <v>32</v>
      </c>
      <c r="R103">
        <v>25</v>
      </c>
    </row>
    <row r="104" spans="1:18" x14ac:dyDescent="0.2">
      <c r="A104" t="s">
        <v>100</v>
      </c>
      <c r="B104">
        <v>4617</v>
      </c>
      <c r="C104" t="s">
        <v>108</v>
      </c>
      <c r="D104">
        <v>10000</v>
      </c>
      <c r="E104" s="1">
        <f>daglige_forhandsstemmegivninger_test[[#This Row],[Ordinære forhåndsstemmegivninger]]+daglige_forhandsstemmegivninger_test[[#This Row],[Tidligstemmer]]</f>
        <v>1000</v>
      </c>
      <c r="F104" s="2">
        <f>daglige_forhandsstemmegivninger_test[[#This Row],[Totalt antall forhåndsstemmegivninger]]/daglige_forhandsstemmegivninger_test[[#This Row],[Antall stemmeberettigede]]</f>
        <v>0.1</v>
      </c>
      <c r="G104" s="1">
        <f>SUM(daglige_forhandsstemmegivninger_test[[#This Row],[11.aug]:[5. sep.]])</f>
        <v>989</v>
      </c>
      <c r="H104">
        <v>11</v>
      </c>
      <c r="I104">
        <v>102</v>
      </c>
      <c r="J104">
        <v>126</v>
      </c>
      <c r="K104">
        <v>87</v>
      </c>
      <c r="L104">
        <v>97</v>
      </c>
      <c r="M104">
        <v>100</v>
      </c>
      <c r="N104">
        <v>27</v>
      </c>
      <c r="O104">
        <v>0</v>
      </c>
      <c r="P104">
        <v>126</v>
      </c>
      <c r="Q104">
        <v>141</v>
      </c>
      <c r="R104">
        <v>183</v>
      </c>
    </row>
    <row r="105" spans="1:18" x14ac:dyDescent="0.2">
      <c r="A105" t="s">
        <v>100</v>
      </c>
      <c r="B105">
        <v>4618</v>
      </c>
      <c r="C105" t="s">
        <v>109</v>
      </c>
      <c r="D105">
        <v>8023</v>
      </c>
      <c r="E105" s="1">
        <f>daglige_forhandsstemmegivninger_test[[#This Row],[Ordinære forhåndsstemmegivninger]]+daglige_forhandsstemmegivninger_test[[#This Row],[Tidligstemmer]]</f>
        <v>1050</v>
      </c>
      <c r="F105" s="2">
        <f>daglige_forhandsstemmegivninger_test[[#This Row],[Totalt antall forhåndsstemmegivninger]]/daglige_forhandsstemmegivninger_test[[#This Row],[Antall stemmeberettigede]]</f>
        <v>0.13087373800324067</v>
      </c>
      <c r="G105" s="1">
        <f>SUM(daglige_forhandsstemmegivninger_test[[#This Row],[11.aug]:[5. sep.]])</f>
        <v>1040</v>
      </c>
      <c r="H105">
        <v>10</v>
      </c>
      <c r="I105">
        <v>65</v>
      </c>
      <c r="J105">
        <v>96</v>
      </c>
      <c r="K105">
        <v>102</v>
      </c>
      <c r="L105">
        <v>113</v>
      </c>
      <c r="M105">
        <v>130</v>
      </c>
      <c r="N105">
        <v>31</v>
      </c>
      <c r="O105">
        <v>0</v>
      </c>
      <c r="P105">
        <v>127</v>
      </c>
      <c r="Q105">
        <v>116</v>
      </c>
      <c r="R105">
        <v>260</v>
      </c>
    </row>
    <row r="106" spans="1:18" x14ac:dyDescent="0.2">
      <c r="A106" t="s">
        <v>100</v>
      </c>
      <c r="B106">
        <v>4619</v>
      </c>
      <c r="C106" t="s">
        <v>110</v>
      </c>
      <c r="D106">
        <v>679</v>
      </c>
      <c r="E106" s="1">
        <f>daglige_forhandsstemmegivninger_test[[#This Row],[Ordinære forhåndsstemmegivninger]]+daglige_forhandsstemmegivninger_test[[#This Row],[Tidligstemmer]]</f>
        <v>49</v>
      </c>
      <c r="F106" s="2">
        <f>daglige_forhandsstemmegivninger_test[[#This Row],[Totalt antall forhåndsstemmegivninger]]/daglige_forhandsstemmegivninger_test[[#This Row],[Antall stemmeberettigede]]</f>
        <v>7.2164948453608241E-2</v>
      </c>
      <c r="G106" s="1">
        <f>SUM(daglige_forhandsstemmegivninger_test[[#This Row],[11.aug]:[5. sep.]])</f>
        <v>49</v>
      </c>
      <c r="H106">
        <v>0</v>
      </c>
      <c r="I106">
        <v>4</v>
      </c>
      <c r="J106">
        <v>8</v>
      </c>
      <c r="K106">
        <v>5</v>
      </c>
      <c r="L106">
        <v>5</v>
      </c>
      <c r="M106">
        <v>5</v>
      </c>
      <c r="N106">
        <v>0</v>
      </c>
      <c r="O106">
        <v>0</v>
      </c>
      <c r="P106">
        <v>3</v>
      </c>
      <c r="Q106">
        <v>14</v>
      </c>
      <c r="R106">
        <v>5</v>
      </c>
    </row>
    <row r="107" spans="1:18" x14ac:dyDescent="0.2">
      <c r="A107" t="s">
        <v>100</v>
      </c>
      <c r="B107">
        <v>4620</v>
      </c>
      <c r="C107" t="s">
        <v>111</v>
      </c>
      <c r="D107">
        <v>779</v>
      </c>
      <c r="E107" s="1">
        <f>daglige_forhandsstemmegivninger_test[[#This Row],[Ordinære forhåndsstemmegivninger]]+daglige_forhandsstemmegivninger_test[[#This Row],[Tidligstemmer]]</f>
        <v>58</v>
      </c>
      <c r="F107" s="2">
        <f>daglige_forhandsstemmegivninger_test[[#This Row],[Totalt antall forhåndsstemmegivninger]]/daglige_forhandsstemmegivninger_test[[#This Row],[Antall stemmeberettigede]]</f>
        <v>7.4454428754813867E-2</v>
      </c>
      <c r="G107" s="1">
        <f>SUM(daglige_forhandsstemmegivninger_test[[#This Row],[11.aug]:[5. sep.]])</f>
        <v>55</v>
      </c>
      <c r="H107">
        <v>3</v>
      </c>
      <c r="I107">
        <v>2</v>
      </c>
      <c r="J107">
        <v>6</v>
      </c>
      <c r="K107">
        <v>9</v>
      </c>
      <c r="L107">
        <v>10</v>
      </c>
      <c r="M107">
        <v>7</v>
      </c>
      <c r="N107">
        <v>0</v>
      </c>
      <c r="O107">
        <v>0</v>
      </c>
      <c r="P107">
        <v>7</v>
      </c>
      <c r="Q107">
        <v>7</v>
      </c>
      <c r="R107">
        <v>7</v>
      </c>
    </row>
    <row r="108" spans="1:18" x14ac:dyDescent="0.2">
      <c r="A108" t="s">
        <v>100</v>
      </c>
      <c r="B108">
        <v>4621</v>
      </c>
      <c r="C108" t="s">
        <v>112</v>
      </c>
      <c r="D108">
        <v>12024</v>
      </c>
      <c r="E108" s="1">
        <f>daglige_forhandsstemmegivninger_test[[#This Row],[Ordinære forhåndsstemmegivninger]]+daglige_forhandsstemmegivninger_test[[#This Row],[Tidligstemmer]]</f>
        <v>998</v>
      </c>
      <c r="F108" s="2">
        <f>daglige_forhandsstemmegivninger_test[[#This Row],[Totalt antall forhåndsstemmegivninger]]/daglige_forhandsstemmegivninger_test[[#This Row],[Antall stemmeberettigede]]</f>
        <v>8.3000665335994678E-2</v>
      </c>
      <c r="G108" s="1">
        <f>SUM(daglige_forhandsstemmegivninger_test[[#This Row],[11.aug]:[5. sep.]])</f>
        <v>990</v>
      </c>
      <c r="H108">
        <v>8</v>
      </c>
      <c r="I108">
        <v>96</v>
      </c>
      <c r="J108">
        <v>114</v>
      </c>
      <c r="K108">
        <v>107</v>
      </c>
      <c r="L108">
        <v>117</v>
      </c>
      <c r="M108">
        <v>176</v>
      </c>
      <c r="N108">
        <v>0</v>
      </c>
      <c r="O108">
        <v>0</v>
      </c>
      <c r="P108">
        <v>116</v>
      </c>
      <c r="Q108">
        <v>140</v>
      </c>
      <c r="R108">
        <v>124</v>
      </c>
    </row>
    <row r="109" spans="1:18" x14ac:dyDescent="0.2">
      <c r="A109" t="s">
        <v>100</v>
      </c>
      <c r="B109">
        <v>4622</v>
      </c>
      <c r="C109" t="s">
        <v>113</v>
      </c>
      <c r="D109">
        <v>6271</v>
      </c>
      <c r="E109" s="1">
        <f>daglige_forhandsstemmegivninger_test[[#This Row],[Ordinære forhåndsstemmegivninger]]+daglige_forhandsstemmegivninger_test[[#This Row],[Tidligstemmer]]</f>
        <v>507</v>
      </c>
      <c r="F109" s="2">
        <f>daglige_forhandsstemmegivninger_test[[#This Row],[Totalt antall forhåndsstemmegivninger]]/daglige_forhandsstemmegivninger_test[[#This Row],[Antall stemmeberettigede]]</f>
        <v>8.0848349545527026E-2</v>
      </c>
      <c r="G109" s="1">
        <f>SUM(daglige_forhandsstemmegivninger_test[[#This Row],[11.aug]:[5. sep.]])</f>
        <v>503</v>
      </c>
      <c r="H109">
        <v>4</v>
      </c>
      <c r="I109">
        <v>21</v>
      </c>
      <c r="J109">
        <v>54</v>
      </c>
      <c r="K109">
        <v>65</v>
      </c>
      <c r="L109">
        <v>47</v>
      </c>
      <c r="M109">
        <v>69</v>
      </c>
      <c r="N109">
        <v>30</v>
      </c>
      <c r="O109">
        <v>0</v>
      </c>
      <c r="P109">
        <v>45</v>
      </c>
      <c r="Q109">
        <v>76</v>
      </c>
      <c r="R109">
        <v>96</v>
      </c>
    </row>
    <row r="110" spans="1:18" x14ac:dyDescent="0.2">
      <c r="A110" t="s">
        <v>100</v>
      </c>
      <c r="B110">
        <v>4623</v>
      </c>
      <c r="C110" t="s">
        <v>114</v>
      </c>
      <c r="D110">
        <v>1837</v>
      </c>
      <c r="E110" s="1">
        <f>daglige_forhandsstemmegivninger_test[[#This Row],[Ordinære forhåndsstemmegivninger]]+daglige_forhandsstemmegivninger_test[[#This Row],[Tidligstemmer]]</f>
        <v>76</v>
      </c>
      <c r="F110" s="2">
        <f>daglige_forhandsstemmegivninger_test[[#This Row],[Totalt antall forhåndsstemmegivninger]]/daglige_forhandsstemmegivninger_test[[#This Row],[Antall stemmeberettigede]]</f>
        <v>4.137180185084377E-2</v>
      </c>
      <c r="G110" s="1">
        <f>SUM(daglige_forhandsstemmegivninger_test[[#This Row],[11.aug]:[5. sep.]])</f>
        <v>74</v>
      </c>
      <c r="H110">
        <v>2</v>
      </c>
      <c r="I110">
        <v>10</v>
      </c>
      <c r="J110">
        <v>3</v>
      </c>
      <c r="K110">
        <v>9</v>
      </c>
      <c r="L110">
        <v>5</v>
      </c>
      <c r="M110">
        <v>7</v>
      </c>
      <c r="N110">
        <v>0</v>
      </c>
      <c r="O110">
        <v>0</v>
      </c>
      <c r="P110">
        <v>6</v>
      </c>
      <c r="Q110">
        <v>28</v>
      </c>
      <c r="R110">
        <v>6</v>
      </c>
    </row>
    <row r="111" spans="1:18" x14ac:dyDescent="0.2">
      <c r="A111" t="s">
        <v>100</v>
      </c>
      <c r="B111">
        <v>4624</v>
      </c>
      <c r="C111" t="s">
        <v>115</v>
      </c>
      <c r="D111">
        <v>18673</v>
      </c>
      <c r="E111" s="1">
        <f>daglige_forhandsstemmegivninger_test[[#This Row],[Ordinære forhåndsstemmegivninger]]+daglige_forhandsstemmegivninger_test[[#This Row],[Tidligstemmer]]</f>
        <v>1725</v>
      </c>
      <c r="F111" s="2">
        <f>daglige_forhandsstemmegivninger_test[[#This Row],[Totalt antall forhåndsstemmegivninger]]/daglige_forhandsstemmegivninger_test[[#This Row],[Antall stemmeberettigede]]</f>
        <v>9.2379371284742676E-2</v>
      </c>
      <c r="G111" s="1">
        <f>SUM(daglige_forhandsstemmegivninger_test[[#This Row],[11.aug]:[5. sep.]])</f>
        <v>1610</v>
      </c>
      <c r="H111">
        <v>115</v>
      </c>
      <c r="I111">
        <v>178</v>
      </c>
      <c r="J111">
        <v>217</v>
      </c>
      <c r="K111">
        <v>177</v>
      </c>
      <c r="L111">
        <v>171</v>
      </c>
      <c r="M111">
        <v>148</v>
      </c>
      <c r="N111">
        <v>0</v>
      </c>
      <c r="O111">
        <v>0</v>
      </c>
      <c r="P111">
        <v>176</v>
      </c>
      <c r="Q111">
        <v>198</v>
      </c>
      <c r="R111">
        <v>345</v>
      </c>
    </row>
    <row r="112" spans="1:18" x14ac:dyDescent="0.2">
      <c r="A112" t="s">
        <v>100</v>
      </c>
      <c r="B112">
        <v>4625</v>
      </c>
      <c r="C112" t="s">
        <v>116</v>
      </c>
      <c r="D112">
        <v>3642</v>
      </c>
      <c r="E112" s="1">
        <f>daglige_forhandsstemmegivninger_test[[#This Row],[Ordinære forhåndsstemmegivninger]]+daglige_forhandsstemmegivninger_test[[#This Row],[Tidligstemmer]]</f>
        <v>490</v>
      </c>
      <c r="F112" s="2">
        <f>daglige_forhandsstemmegivninger_test[[#This Row],[Totalt antall forhåndsstemmegivninger]]/daglige_forhandsstemmegivninger_test[[#This Row],[Antall stemmeberettigede]]</f>
        <v>0.13454146073585943</v>
      </c>
      <c r="G112" s="1">
        <f>SUM(daglige_forhandsstemmegivninger_test[[#This Row],[11.aug]:[5. sep.]])</f>
        <v>483</v>
      </c>
      <c r="H112">
        <v>7</v>
      </c>
      <c r="I112">
        <v>34</v>
      </c>
      <c r="J112">
        <v>36</v>
      </c>
      <c r="K112">
        <v>94</v>
      </c>
      <c r="L112">
        <v>62</v>
      </c>
      <c r="M112">
        <v>52</v>
      </c>
      <c r="N112">
        <v>0</v>
      </c>
      <c r="O112">
        <v>0</v>
      </c>
      <c r="P112">
        <v>103</v>
      </c>
      <c r="Q112">
        <v>40</v>
      </c>
      <c r="R112">
        <v>62</v>
      </c>
    </row>
    <row r="113" spans="1:18" x14ac:dyDescent="0.2">
      <c r="A113" t="s">
        <v>100</v>
      </c>
      <c r="B113">
        <v>4626</v>
      </c>
      <c r="C113" t="s">
        <v>117</v>
      </c>
      <c r="D113">
        <v>28748</v>
      </c>
      <c r="E113" s="1">
        <f>daglige_forhandsstemmegivninger_test[[#This Row],[Ordinære forhåndsstemmegivninger]]+daglige_forhandsstemmegivninger_test[[#This Row],[Tidligstemmer]]</f>
        <v>3224</v>
      </c>
      <c r="F113" s="2">
        <f>daglige_forhandsstemmegivninger_test[[#This Row],[Totalt antall forhåndsstemmegivninger]]/daglige_forhandsstemmegivninger_test[[#This Row],[Antall stemmeberettigede]]</f>
        <v>0.11214693196048421</v>
      </c>
      <c r="G113" s="1">
        <f>SUM(daglige_forhandsstemmegivninger_test[[#This Row],[11.aug]:[5. sep.]])</f>
        <v>3154</v>
      </c>
      <c r="H113">
        <v>70</v>
      </c>
      <c r="I113">
        <v>396</v>
      </c>
      <c r="J113">
        <v>472</v>
      </c>
      <c r="K113">
        <v>297</v>
      </c>
      <c r="L113">
        <v>410</v>
      </c>
      <c r="M113">
        <v>400</v>
      </c>
      <c r="N113">
        <v>161</v>
      </c>
      <c r="O113">
        <v>0</v>
      </c>
      <c r="P113">
        <v>326</v>
      </c>
      <c r="Q113">
        <v>340</v>
      </c>
      <c r="R113">
        <v>352</v>
      </c>
    </row>
    <row r="114" spans="1:18" x14ac:dyDescent="0.2">
      <c r="A114" t="s">
        <v>100</v>
      </c>
      <c r="B114">
        <v>4627</v>
      </c>
      <c r="C114" t="s">
        <v>118</v>
      </c>
      <c r="D114">
        <v>21691</v>
      </c>
      <c r="E114" s="1">
        <f>daglige_forhandsstemmegivninger_test[[#This Row],[Ordinære forhåndsstemmegivninger]]+daglige_forhandsstemmegivninger_test[[#This Row],[Tidligstemmer]]</f>
        <v>1918</v>
      </c>
      <c r="F114" s="2">
        <f>daglige_forhandsstemmegivninger_test[[#This Row],[Totalt antall forhåndsstemmegivninger]]/daglige_forhandsstemmegivninger_test[[#This Row],[Antall stemmeberettigede]]</f>
        <v>8.8423770227283205E-2</v>
      </c>
      <c r="G114" s="1">
        <f>SUM(daglige_forhandsstemmegivninger_test[[#This Row],[11.aug]:[5. sep.]])</f>
        <v>1890</v>
      </c>
      <c r="H114">
        <v>28</v>
      </c>
      <c r="I114">
        <v>215</v>
      </c>
      <c r="J114">
        <v>265</v>
      </c>
      <c r="K114">
        <v>201</v>
      </c>
      <c r="L114">
        <v>158</v>
      </c>
      <c r="M114">
        <v>271</v>
      </c>
      <c r="N114">
        <v>0</v>
      </c>
      <c r="O114">
        <v>0</v>
      </c>
      <c r="P114">
        <v>268</v>
      </c>
      <c r="Q114">
        <v>253</v>
      </c>
      <c r="R114">
        <v>259</v>
      </c>
    </row>
    <row r="115" spans="1:18" x14ac:dyDescent="0.2">
      <c r="A115" t="s">
        <v>100</v>
      </c>
      <c r="B115">
        <v>4628</v>
      </c>
      <c r="C115" t="s">
        <v>119</v>
      </c>
      <c r="D115">
        <v>2876</v>
      </c>
      <c r="E115" s="1">
        <f>daglige_forhandsstemmegivninger_test[[#This Row],[Ordinære forhåndsstemmegivninger]]+daglige_forhandsstemmegivninger_test[[#This Row],[Tidligstemmer]]</f>
        <v>210</v>
      </c>
      <c r="F115" s="2">
        <f>daglige_forhandsstemmegivninger_test[[#This Row],[Totalt antall forhåndsstemmegivninger]]/daglige_forhandsstemmegivninger_test[[#This Row],[Antall stemmeberettigede]]</f>
        <v>7.3018080667593882E-2</v>
      </c>
      <c r="G115" s="1">
        <f>SUM(daglige_forhandsstemmegivninger_test[[#This Row],[11.aug]:[5. sep.]])</f>
        <v>209</v>
      </c>
      <c r="H115">
        <v>1</v>
      </c>
      <c r="I115">
        <v>18</v>
      </c>
      <c r="J115">
        <v>26</v>
      </c>
      <c r="K115">
        <v>28</v>
      </c>
      <c r="L115">
        <v>22</v>
      </c>
      <c r="M115">
        <v>39</v>
      </c>
      <c r="N115">
        <v>0</v>
      </c>
      <c r="O115">
        <v>0</v>
      </c>
      <c r="P115">
        <v>22</v>
      </c>
      <c r="Q115">
        <v>22</v>
      </c>
      <c r="R115">
        <v>32</v>
      </c>
    </row>
    <row r="116" spans="1:18" x14ac:dyDescent="0.2">
      <c r="A116" t="s">
        <v>100</v>
      </c>
      <c r="B116">
        <v>4629</v>
      </c>
      <c r="C116" t="s">
        <v>120</v>
      </c>
      <c r="D116">
        <v>273</v>
      </c>
      <c r="E116" s="1">
        <f>daglige_forhandsstemmegivninger_test[[#This Row],[Ordinære forhåndsstemmegivninger]]+daglige_forhandsstemmegivninger_test[[#This Row],[Tidligstemmer]]</f>
        <v>15</v>
      </c>
      <c r="F116" s="2">
        <f>daglige_forhandsstemmegivninger_test[[#This Row],[Totalt antall forhåndsstemmegivninger]]/daglige_forhandsstemmegivninger_test[[#This Row],[Antall stemmeberettigede]]</f>
        <v>5.4945054945054944E-2</v>
      </c>
      <c r="G116" s="1">
        <f>SUM(daglige_forhandsstemmegivninger_test[[#This Row],[11.aug]:[5. sep.]])</f>
        <v>15</v>
      </c>
      <c r="H116">
        <v>0</v>
      </c>
      <c r="I116">
        <v>0</v>
      </c>
      <c r="J116">
        <v>0</v>
      </c>
      <c r="K116">
        <v>3</v>
      </c>
      <c r="L116">
        <v>3</v>
      </c>
      <c r="M116">
        <v>3</v>
      </c>
      <c r="N116">
        <v>0</v>
      </c>
      <c r="O116">
        <v>0</v>
      </c>
      <c r="P116">
        <v>0</v>
      </c>
      <c r="Q116">
        <v>2</v>
      </c>
      <c r="R116">
        <v>4</v>
      </c>
    </row>
    <row r="117" spans="1:18" x14ac:dyDescent="0.2">
      <c r="A117" t="s">
        <v>100</v>
      </c>
      <c r="B117">
        <v>4630</v>
      </c>
      <c r="C117" t="s">
        <v>121</v>
      </c>
      <c r="D117">
        <v>5918</v>
      </c>
      <c r="E117" s="1">
        <f>daglige_forhandsstemmegivninger_test[[#This Row],[Ordinære forhåndsstemmegivninger]]+daglige_forhandsstemmegivninger_test[[#This Row],[Tidligstemmer]]</f>
        <v>453</v>
      </c>
      <c r="F117" s="2">
        <f>daglige_forhandsstemmegivninger_test[[#This Row],[Totalt antall forhåndsstemmegivninger]]/daglige_forhandsstemmegivninger_test[[#This Row],[Antall stemmeberettigede]]</f>
        <v>7.6546130449476169E-2</v>
      </c>
      <c r="G117" s="1">
        <f>SUM(daglige_forhandsstemmegivninger_test[[#This Row],[11.aug]:[5. sep.]])</f>
        <v>451</v>
      </c>
      <c r="H117">
        <v>2</v>
      </c>
      <c r="I117">
        <v>45</v>
      </c>
      <c r="J117">
        <v>64</v>
      </c>
      <c r="K117">
        <v>43</v>
      </c>
      <c r="L117">
        <v>39</v>
      </c>
      <c r="M117">
        <v>48</v>
      </c>
      <c r="N117">
        <v>0</v>
      </c>
      <c r="O117">
        <v>0</v>
      </c>
      <c r="P117">
        <v>50</v>
      </c>
      <c r="Q117">
        <v>57</v>
      </c>
      <c r="R117">
        <v>105</v>
      </c>
    </row>
    <row r="118" spans="1:18" x14ac:dyDescent="0.2">
      <c r="A118" t="s">
        <v>100</v>
      </c>
      <c r="B118">
        <v>4631</v>
      </c>
      <c r="C118" t="s">
        <v>122</v>
      </c>
      <c r="D118">
        <v>21987</v>
      </c>
      <c r="E118" s="1">
        <f>daglige_forhandsstemmegivninger_test[[#This Row],[Ordinære forhåndsstemmegivninger]]+daglige_forhandsstemmegivninger_test[[#This Row],[Tidligstemmer]]</f>
        <v>1628</v>
      </c>
      <c r="F118" s="2">
        <f>daglige_forhandsstemmegivninger_test[[#This Row],[Totalt antall forhåndsstemmegivninger]]/daglige_forhandsstemmegivninger_test[[#This Row],[Antall stemmeberettigede]]</f>
        <v>7.4043753126847689E-2</v>
      </c>
      <c r="G118" s="1">
        <f>SUM(daglige_forhandsstemmegivninger_test[[#This Row],[11.aug]:[5. sep.]])</f>
        <v>1596</v>
      </c>
      <c r="H118">
        <v>32</v>
      </c>
      <c r="I118">
        <v>213</v>
      </c>
      <c r="J118">
        <v>203</v>
      </c>
      <c r="K118">
        <v>144</v>
      </c>
      <c r="L118">
        <v>187</v>
      </c>
      <c r="M118">
        <v>176</v>
      </c>
      <c r="N118">
        <v>0</v>
      </c>
      <c r="O118">
        <v>0</v>
      </c>
      <c r="P118">
        <v>270</v>
      </c>
      <c r="Q118">
        <v>203</v>
      </c>
      <c r="R118">
        <v>200</v>
      </c>
    </row>
    <row r="119" spans="1:18" x14ac:dyDescent="0.2">
      <c r="A119" t="s">
        <v>100</v>
      </c>
      <c r="B119">
        <v>4632</v>
      </c>
      <c r="C119" t="s">
        <v>123</v>
      </c>
      <c r="D119">
        <v>2123</v>
      </c>
      <c r="E119" s="1">
        <f>daglige_forhandsstemmegivninger_test[[#This Row],[Ordinære forhåndsstemmegivninger]]+daglige_forhandsstemmegivninger_test[[#This Row],[Tidligstemmer]]</f>
        <v>139</v>
      </c>
      <c r="F119" s="2">
        <f>daglige_forhandsstemmegivninger_test[[#This Row],[Totalt antall forhåndsstemmegivninger]]/daglige_forhandsstemmegivninger_test[[#This Row],[Antall stemmeberettigede]]</f>
        <v>6.547338671691004E-2</v>
      </c>
      <c r="G119" s="1">
        <f>SUM(daglige_forhandsstemmegivninger_test[[#This Row],[11.aug]:[5. sep.]])</f>
        <v>128</v>
      </c>
      <c r="H119">
        <v>11</v>
      </c>
      <c r="I119">
        <v>9</v>
      </c>
      <c r="J119">
        <v>18</v>
      </c>
      <c r="K119">
        <v>14</v>
      </c>
      <c r="L119">
        <v>5</v>
      </c>
      <c r="M119">
        <v>18</v>
      </c>
      <c r="N119">
        <v>0</v>
      </c>
      <c r="O119">
        <v>0</v>
      </c>
      <c r="P119">
        <v>13</v>
      </c>
      <c r="Q119">
        <v>26</v>
      </c>
      <c r="R119">
        <v>25</v>
      </c>
    </row>
    <row r="120" spans="1:18" x14ac:dyDescent="0.2">
      <c r="A120" t="s">
        <v>100</v>
      </c>
      <c r="B120">
        <v>4633</v>
      </c>
      <c r="C120" t="s">
        <v>124</v>
      </c>
      <c r="D120">
        <v>379</v>
      </c>
      <c r="E120" s="1">
        <f>daglige_forhandsstemmegivninger_test[[#This Row],[Ordinære forhåndsstemmegivninger]]+daglige_forhandsstemmegivninger_test[[#This Row],[Tidligstemmer]]</f>
        <v>39</v>
      </c>
      <c r="F120" s="2">
        <f>daglige_forhandsstemmegivninger_test[[#This Row],[Totalt antall forhåndsstemmegivninger]]/daglige_forhandsstemmegivninger_test[[#This Row],[Antall stemmeberettigede]]</f>
        <v>0.10290237467018469</v>
      </c>
      <c r="G120" s="1">
        <f>SUM(daglige_forhandsstemmegivninger_test[[#This Row],[11.aug]:[5. sep.]])</f>
        <v>38</v>
      </c>
      <c r="H120">
        <v>1</v>
      </c>
      <c r="I120">
        <v>7</v>
      </c>
      <c r="J120">
        <v>5</v>
      </c>
      <c r="K120">
        <v>5</v>
      </c>
      <c r="L120">
        <v>6</v>
      </c>
      <c r="M120">
        <v>2</v>
      </c>
      <c r="N120">
        <v>0</v>
      </c>
      <c r="O120">
        <v>0</v>
      </c>
      <c r="P120">
        <v>7</v>
      </c>
      <c r="Q120">
        <v>5</v>
      </c>
      <c r="R120">
        <v>1</v>
      </c>
    </row>
    <row r="121" spans="1:18" x14ac:dyDescent="0.2">
      <c r="A121" t="s">
        <v>100</v>
      </c>
      <c r="B121">
        <v>4634</v>
      </c>
      <c r="C121" t="s">
        <v>125</v>
      </c>
      <c r="D121">
        <v>1239</v>
      </c>
      <c r="E121" s="1">
        <f>daglige_forhandsstemmegivninger_test[[#This Row],[Ordinære forhåndsstemmegivninger]]+daglige_forhandsstemmegivninger_test[[#This Row],[Tidligstemmer]]</f>
        <v>32</v>
      </c>
      <c r="F121" s="2">
        <f>daglige_forhandsstemmegivninger_test[[#This Row],[Totalt antall forhåndsstemmegivninger]]/daglige_forhandsstemmegivninger_test[[#This Row],[Antall stemmeberettigede]]</f>
        <v>2.5827280064568199E-2</v>
      </c>
      <c r="G121" s="1">
        <f>SUM(daglige_forhandsstemmegivninger_test[[#This Row],[11.aug]:[5. sep.]])</f>
        <v>32</v>
      </c>
      <c r="H121">
        <v>0</v>
      </c>
      <c r="I121">
        <v>6</v>
      </c>
      <c r="J121">
        <v>3</v>
      </c>
      <c r="K121">
        <v>2</v>
      </c>
      <c r="L121">
        <v>1</v>
      </c>
      <c r="M121">
        <v>10</v>
      </c>
      <c r="N121">
        <v>0</v>
      </c>
      <c r="O121">
        <v>0</v>
      </c>
      <c r="P121">
        <v>4</v>
      </c>
      <c r="Q121">
        <v>4</v>
      </c>
      <c r="R121">
        <v>2</v>
      </c>
    </row>
    <row r="122" spans="1:18" x14ac:dyDescent="0.2">
      <c r="A122" t="s">
        <v>126</v>
      </c>
      <c r="B122">
        <v>4602</v>
      </c>
      <c r="C122" t="s">
        <v>127</v>
      </c>
      <c r="D122">
        <v>12305</v>
      </c>
      <c r="E122" s="1">
        <f>daglige_forhandsstemmegivninger_test[[#This Row],[Ordinære forhåndsstemmegivninger]]+daglige_forhandsstemmegivninger_test[[#This Row],[Tidligstemmer]]</f>
        <v>1050</v>
      </c>
      <c r="F122" s="2">
        <f>daglige_forhandsstemmegivninger_test[[#This Row],[Totalt antall forhåndsstemmegivninger]]/daglige_forhandsstemmegivninger_test[[#This Row],[Antall stemmeberettigede]]</f>
        <v>8.5331166192604627E-2</v>
      </c>
      <c r="G122" s="1">
        <f>SUM(daglige_forhandsstemmegivninger_test[[#This Row],[11.aug]:[5. sep.]])</f>
        <v>1023</v>
      </c>
      <c r="H122">
        <v>27</v>
      </c>
      <c r="I122">
        <v>95</v>
      </c>
      <c r="J122">
        <v>128</v>
      </c>
      <c r="K122">
        <v>137</v>
      </c>
      <c r="L122">
        <v>72</v>
      </c>
      <c r="M122">
        <v>148</v>
      </c>
      <c r="N122">
        <v>0</v>
      </c>
      <c r="O122">
        <v>0</v>
      </c>
      <c r="P122">
        <v>136</v>
      </c>
      <c r="Q122">
        <v>178</v>
      </c>
      <c r="R122">
        <v>129</v>
      </c>
    </row>
    <row r="123" spans="1:18" x14ac:dyDescent="0.2">
      <c r="A123" t="s">
        <v>126</v>
      </c>
      <c r="B123">
        <v>4635</v>
      </c>
      <c r="C123" t="s">
        <v>128</v>
      </c>
      <c r="D123">
        <v>1636</v>
      </c>
      <c r="E123" s="1">
        <f>daglige_forhandsstemmegivninger_test[[#This Row],[Ordinære forhåndsstemmegivninger]]+daglige_forhandsstemmegivninger_test[[#This Row],[Tidligstemmer]]</f>
        <v>54</v>
      </c>
      <c r="F123" s="2">
        <f>daglige_forhandsstemmegivninger_test[[#This Row],[Totalt antall forhåndsstemmegivninger]]/daglige_forhandsstemmegivninger_test[[#This Row],[Antall stemmeberettigede]]</f>
        <v>3.3007334963325183E-2</v>
      </c>
      <c r="G123" s="1">
        <f>SUM(daglige_forhandsstemmegivninger_test[[#This Row],[11.aug]:[5. sep.]])</f>
        <v>52</v>
      </c>
      <c r="H123">
        <v>2</v>
      </c>
      <c r="I123">
        <v>4</v>
      </c>
      <c r="J123">
        <v>1</v>
      </c>
      <c r="K123">
        <v>6</v>
      </c>
      <c r="L123">
        <v>11</v>
      </c>
      <c r="M123">
        <v>4</v>
      </c>
      <c r="N123">
        <v>0</v>
      </c>
      <c r="O123">
        <v>0</v>
      </c>
      <c r="P123">
        <v>9</v>
      </c>
      <c r="Q123">
        <v>11</v>
      </c>
      <c r="R123">
        <v>6</v>
      </c>
    </row>
    <row r="124" spans="1:18" x14ac:dyDescent="0.2">
      <c r="A124" t="s">
        <v>126</v>
      </c>
      <c r="B124">
        <v>4636</v>
      </c>
      <c r="C124" t="s">
        <v>129</v>
      </c>
      <c r="D124">
        <v>577</v>
      </c>
      <c r="E124" s="1">
        <f>daglige_forhandsstemmegivninger_test[[#This Row],[Ordinære forhåndsstemmegivninger]]+daglige_forhandsstemmegivninger_test[[#This Row],[Tidligstemmer]]</f>
        <v>38</v>
      </c>
      <c r="F124" s="2">
        <f>daglige_forhandsstemmegivninger_test[[#This Row],[Totalt antall forhåndsstemmegivninger]]/daglige_forhandsstemmegivninger_test[[#This Row],[Antall stemmeberettigede]]</f>
        <v>6.5857885615251299E-2</v>
      </c>
      <c r="G124" s="1">
        <f>SUM(daglige_forhandsstemmegivninger_test[[#This Row],[11.aug]:[5. sep.]])</f>
        <v>36</v>
      </c>
      <c r="H124">
        <v>2</v>
      </c>
      <c r="I124">
        <v>1</v>
      </c>
      <c r="J124">
        <v>7</v>
      </c>
      <c r="K124">
        <v>7</v>
      </c>
      <c r="L124">
        <v>8</v>
      </c>
      <c r="M124">
        <v>2</v>
      </c>
      <c r="N124">
        <v>0</v>
      </c>
      <c r="O124">
        <v>0</v>
      </c>
      <c r="P124">
        <v>1</v>
      </c>
      <c r="Q124">
        <v>1</v>
      </c>
      <c r="R124">
        <v>9</v>
      </c>
    </row>
    <row r="125" spans="1:18" x14ac:dyDescent="0.2">
      <c r="A125" t="s">
        <v>126</v>
      </c>
      <c r="B125">
        <v>4637</v>
      </c>
      <c r="C125" t="s">
        <v>130</v>
      </c>
      <c r="D125">
        <v>935</v>
      </c>
      <c r="E125" s="1">
        <f>daglige_forhandsstemmegivninger_test[[#This Row],[Ordinære forhåndsstemmegivninger]]+daglige_forhandsstemmegivninger_test[[#This Row],[Tidligstemmer]]</f>
        <v>70</v>
      </c>
      <c r="F125" s="2">
        <f>daglige_forhandsstemmegivninger_test[[#This Row],[Totalt antall forhåndsstemmegivninger]]/daglige_forhandsstemmegivninger_test[[#This Row],[Antall stemmeberettigede]]</f>
        <v>7.4866310160427801E-2</v>
      </c>
      <c r="G125" s="1">
        <f>SUM(daglige_forhandsstemmegivninger_test[[#This Row],[11.aug]:[5. sep.]])</f>
        <v>69</v>
      </c>
      <c r="H125">
        <v>1</v>
      </c>
      <c r="I125">
        <v>0</v>
      </c>
      <c r="J125">
        <v>6</v>
      </c>
      <c r="K125">
        <v>16</v>
      </c>
      <c r="L125">
        <v>8</v>
      </c>
      <c r="M125">
        <v>9</v>
      </c>
      <c r="N125">
        <v>0</v>
      </c>
      <c r="O125">
        <v>0</v>
      </c>
      <c r="P125">
        <v>0</v>
      </c>
      <c r="Q125">
        <v>22</v>
      </c>
      <c r="R125">
        <v>8</v>
      </c>
    </row>
    <row r="126" spans="1:18" x14ac:dyDescent="0.2">
      <c r="A126" t="s">
        <v>126</v>
      </c>
      <c r="B126">
        <v>4638</v>
      </c>
      <c r="C126" t="s">
        <v>131</v>
      </c>
      <c r="D126">
        <v>2991</v>
      </c>
      <c r="E126" s="1">
        <f>daglige_forhandsstemmegivninger_test[[#This Row],[Ordinære forhåndsstemmegivninger]]+daglige_forhandsstemmegivninger_test[[#This Row],[Tidligstemmer]]</f>
        <v>111</v>
      </c>
      <c r="F126" s="2">
        <f>daglige_forhandsstemmegivninger_test[[#This Row],[Totalt antall forhåndsstemmegivninger]]/daglige_forhandsstemmegivninger_test[[#This Row],[Antall stemmeberettigede]]</f>
        <v>3.7111334002006016E-2</v>
      </c>
      <c r="G126" s="1">
        <f>SUM(daglige_forhandsstemmegivninger_test[[#This Row],[11.aug]:[5. sep.]])</f>
        <v>106</v>
      </c>
      <c r="H126">
        <v>5</v>
      </c>
      <c r="I126">
        <v>5</v>
      </c>
      <c r="J126">
        <v>15</v>
      </c>
      <c r="K126">
        <v>16</v>
      </c>
      <c r="L126">
        <v>13</v>
      </c>
      <c r="M126">
        <v>13</v>
      </c>
      <c r="N126">
        <v>0</v>
      </c>
      <c r="O126">
        <v>0</v>
      </c>
      <c r="P126">
        <v>7</v>
      </c>
      <c r="Q126">
        <v>19</v>
      </c>
      <c r="R126">
        <v>18</v>
      </c>
    </row>
    <row r="127" spans="1:18" x14ac:dyDescent="0.2">
      <c r="A127" t="s">
        <v>126</v>
      </c>
      <c r="B127">
        <v>4639</v>
      </c>
      <c r="C127" t="s">
        <v>132</v>
      </c>
      <c r="D127">
        <v>1864</v>
      </c>
      <c r="E127" s="1">
        <f>daglige_forhandsstemmegivninger_test[[#This Row],[Ordinære forhåndsstemmegivninger]]+daglige_forhandsstemmegivninger_test[[#This Row],[Tidligstemmer]]</f>
        <v>93</v>
      </c>
      <c r="F127" s="2">
        <f>daglige_forhandsstemmegivninger_test[[#This Row],[Totalt antall forhåndsstemmegivninger]]/daglige_forhandsstemmegivninger_test[[#This Row],[Antall stemmeberettigede]]</f>
        <v>4.9892703862660946E-2</v>
      </c>
      <c r="G127" s="1">
        <f>SUM(daglige_forhandsstemmegivninger_test[[#This Row],[11.aug]:[5. sep.]])</f>
        <v>90</v>
      </c>
      <c r="H127">
        <v>3</v>
      </c>
      <c r="I127">
        <v>7</v>
      </c>
      <c r="J127">
        <v>7</v>
      </c>
      <c r="K127">
        <v>7</v>
      </c>
      <c r="L127">
        <v>4</v>
      </c>
      <c r="M127">
        <v>26</v>
      </c>
      <c r="N127">
        <v>0</v>
      </c>
      <c r="O127">
        <v>0</v>
      </c>
      <c r="P127">
        <v>7</v>
      </c>
      <c r="Q127">
        <v>9</v>
      </c>
      <c r="R127">
        <v>23</v>
      </c>
    </row>
    <row r="128" spans="1:18" x14ac:dyDescent="0.2">
      <c r="A128" t="s">
        <v>126</v>
      </c>
      <c r="B128">
        <v>4640</v>
      </c>
      <c r="C128" t="s">
        <v>133</v>
      </c>
      <c r="D128">
        <v>8803</v>
      </c>
      <c r="E128" s="1">
        <f>daglige_forhandsstemmegivninger_test[[#This Row],[Ordinære forhåndsstemmegivninger]]+daglige_forhandsstemmegivninger_test[[#This Row],[Tidligstemmer]]</f>
        <v>618</v>
      </c>
      <c r="F128" s="2">
        <f>daglige_forhandsstemmegivninger_test[[#This Row],[Totalt antall forhåndsstemmegivninger]]/daglige_forhandsstemmegivninger_test[[#This Row],[Antall stemmeberettigede]]</f>
        <v>7.0203339770532766E-2</v>
      </c>
      <c r="G128" s="1">
        <f>SUM(daglige_forhandsstemmegivninger_test[[#This Row],[11.aug]:[5. sep.]])</f>
        <v>606</v>
      </c>
      <c r="H128">
        <v>12</v>
      </c>
      <c r="I128">
        <v>55</v>
      </c>
      <c r="J128">
        <v>54</v>
      </c>
      <c r="K128">
        <v>49</v>
      </c>
      <c r="L128">
        <v>101</v>
      </c>
      <c r="M128">
        <v>71</v>
      </c>
      <c r="N128">
        <v>0</v>
      </c>
      <c r="O128">
        <v>0</v>
      </c>
      <c r="P128">
        <v>96</v>
      </c>
      <c r="Q128">
        <v>64</v>
      </c>
      <c r="R128">
        <v>116</v>
      </c>
    </row>
    <row r="129" spans="1:18" x14ac:dyDescent="0.2">
      <c r="A129" t="s">
        <v>126</v>
      </c>
      <c r="B129">
        <v>4641</v>
      </c>
      <c r="C129" t="s">
        <v>134</v>
      </c>
      <c r="D129">
        <v>1221</v>
      </c>
      <c r="E129" s="1">
        <f>daglige_forhandsstemmegivninger_test[[#This Row],[Ordinære forhåndsstemmegivninger]]+daglige_forhandsstemmegivninger_test[[#This Row],[Tidligstemmer]]</f>
        <v>73</v>
      </c>
      <c r="F129" s="2">
        <f>daglige_forhandsstemmegivninger_test[[#This Row],[Totalt antall forhåndsstemmegivninger]]/daglige_forhandsstemmegivninger_test[[#This Row],[Antall stemmeberettigede]]</f>
        <v>5.9787059787059789E-2</v>
      </c>
      <c r="G129" s="1">
        <f>SUM(daglige_forhandsstemmegivninger_test[[#This Row],[11.aug]:[5. sep.]])</f>
        <v>72</v>
      </c>
      <c r="H129">
        <v>1</v>
      </c>
      <c r="I129">
        <v>5</v>
      </c>
      <c r="J129">
        <v>5</v>
      </c>
      <c r="K129">
        <v>8</v>
      </c>
      <c r="L129">
        <v>4</v>
      </c>
      <c r="M129">
        <v>14</v>
      </c>
      <c r="N129">
        <v>0</v>
      </c>
      <c r="O129">
        <v>0</v>
      </c>
      <c r="P129">
        <v>15</v>
      </c>
      <c r="Q129">
        <v>10</v>
      </c>
      <c r="R129">
        <v>11</v>
      </c>
    </row>
    <row r="130" spans="1:18" x14ac:dyDescent="0.2">
      <c r="A130" t="s">
        <v>126</v>
      </c>
      <c r="B130">
        <v>4642</v>
      </c>
      <c r="C130" t="s">
        <v>135</v>
      </c>
      <c r="D130">
        <v>1586</v>
      </c>
      <c r="E130" s="1">
        <f>daglige_forhandsstemmegivninger_test[[#This Row],[Ordinære forhåndsstemmegivninger]]+daglige_forhandsstemmegivninger_test[[#This Row],[Tidligstemmer]]</f>
        <v>132</v>
      </c>
      <c r="F130" s="2">
        <f>daglige_forhandsstemmegivninger_test[[#This Row],[Totalt antall forhåndsstemmegivninger]]/daglige_forhandsstemmegivninger_test[[#This Row],[Antall stemmeberettigede]]</f>
        <v>8.3228247162673394E-2</v>
      </c>
      <c r="G130" s="1">
        <f>SUM(daglige_forhandsstemmegivninger_test[[#This Row],[11.aug]:[5. sep.]])</f>
        <v>131</v>
      </c>
      <c r="H130">
        <v>1</v>
      </c>
      <c r="I130">
        <v>11</v>
      </c>
      <c r="J130">
        <v>19</v>
      </c>
      <c r="K130">
        <v>21</v>
      </c>
      <c r="L130">
        <v>22</v>
      </c>
      <c r="M130">
        <v>19</v>
      </c>
      <c r="N130">
        <v>0</v>
      </c>
      <c r="O130">
        <v>0</v>
      </c>
      <c r="P130">
        <v>14</v>
      </c>
      <c r="Q130">
        <v>17</v>
      </c>
      <c r="R130">
        <v>8</v>
      </c>
    </row>
    <row r="131" spans="1:18" x14ac:dyDescent="0.2">
      <c r="A131" t="s">
        <v>126</v>
      </c>
      <c r="B131">
        <v>4643</v>
      </c>
      <c r="C131" t="s">
        <v>136</v>
      </c>
      <c r="D131">
        <v>3948</v>
      </c>
      <c r="E131" s="1">
        <f>daglige_forhandsstemmegivninger_test[[#This Row],[Ordinære forhåndsstemmegivninger]]+daglige_forhandsstemmegivninger_test[[#This Row],[Tidligstemmer]]</f>
        <v>157</v>
      </c>
      <c r="F131" s="2">
        <f>daglige_forhandsstemmegivninger_test[[#This Row],[Totalt antall forhåndsstemmegivninger]]/daglige_forhandsstemmegivninger_test[[#This Row],[Antall stemmeberettigede]]</f>
        <v>3.9766970618034449E-2</v>
      </c>
      <c r="G131" s="1">
        <f>SUM(daglige_forhandsstemmegivninger_test[[#This Row],[11.aug]:[5. sep.]])</f>
        <v>152</v>
      </c>
      <c r="H131">
        <v>5</v>
      </c>
      <c r="I131">
        <v>13</v>
      </c>
      <c r="J131">
        <v>13</v>
      </c>
      <c r="K131">
        <v>24</v>
      </c>
      <c r="L131">
        <v>18</v>
      </c>
      <c r="M131">
        <v>12</v>
      </c>
      <c r="N131">
        <v>0</v>
      </c>
      <c r="O131">
        <v>0</v>
      </c>
      <c r="P131">
        <v>21</v>
      </c>
      <c r="Q131">
        <v>26</v>
      </c>
      <c r="R131">
        <v>25</v>
      </c>
    </row>
    <row r="132" spans="1:18" x14ac:dyDescent="0.2">
      <c r="A132" t="s">
        <v>126</v>
      </c>
      <c r="B132">
        <v>4644</v>
      </c>
      <c r="C132" t="s">
        <v>137</v>
      </c>
      <c r="D132">
        <v>3926</v>
      </c>
      <c r="E132" s="1">
        <f>daglige_forhandsstemmegivninger_test[[#This Row],[Ordinære forhåndsstemmegivninger]]+daglige_forhandsstemmegivninger_test[[#This Row],[Tidligstemmer]]</f>
        <v>249</v>
      </c>
      <c r="F132" s="2">
        <f>daglige_forhandsstemmegivninger_test[[#This Row],[Totalt antall forhåndsstemmegivninger]]/daglige_forhandsstemmegivninger_test[[#This Row],[Antall stemmeberettigede]]</f>
        <v>6.342333163525217E-2</v>
      </c>
      <c r="G132" s="1">
        <f>SUM(daglige_forhandsstemmegivninger_test[[#This Row],[11.aug]:[5. sep.]])</f>
        <v>236</v>
      </c>
      <c r="H132">
        <v>13</v>
      </c>
      <c r="I132">
        <v>24</v>
      </c>
      <c r="J132">
        <v>27</v>
      </c>
      <c r="K132">
        <v>28</v>
      </c>
      <c r="L132">
        <v>29</v>
      </c>
      <c r="M132">
        <v>26</v>
      </c>
      <c r="N132">
        <v>0</v>
      </c>
      <c r="O132">
        <v>0</v>
      </c>
      <c r="P132">
        <v>41</v>
      </c>
      <c r="Q132">
        <v>34</v>
      </c>
      <c r="R132">
        <v>27</v>
      </c>
    </row>
    <row r="133" spans="1:18" x14ac:dyDescent="0.2">
      <c r="A133" t="s">
        <v>126</v>
      </c>
      <c r="B133">
        <v>4645</v>
      </c>
      <c r="C133" t="s">
        <v>138</v>
      </c>
      <c r="D133">
        <v>2163</v>
      </c>
      <c r="E133" s="1">
        <f>daglige_forhandsstemmegivninger_test[[#This Row],[Ordinære forhåndsstemmegivninger]]+daglige_forhandsstemmegivninger_test[[#This Row],[Tidligstemmer]]</f>
        <v>108</v>
      </c>
      <c r="F133" s="2">
        <f>daglige_forhandsstemmegivninger_test[[#This Row],[Totalt antall forhåndsstemmegivninger]]/daglige_forhandsstemmegivninger_test[[#This Row],[Antall stemmeberettigede]]</f>
        <v>4.9930651872399444E-2</v>
      </c>
      <c r="G133" s="1">
        <f>SUM(daglige_forhandsstemmegivninger_test[[#This Row],[11.aug]:[5. sep.]])</f>
        <v>104</v>
      </c>
      <c r="H133">
        <v>4</v>
      </c>
      <c r="I133">
        <v>10</v>
      </c>
      <c r="J133">
        <v>11</v>
      </c>
      <c r="K133">
        <v>13</v>
      </c>
      <c r="L133">
        <v>9</v>
      </c>
      <c r="M133">
        <v>10</v>
      </c>
      <c r="N133">
        <v>0</v>
      </c>
      <c r="O133">
        <v>0</v>
      </c>
      <c r="P133">
        <v>16</v>
      </c>
      <c r="Q133">
        <v>9</v>
      </c>
      <c r="R133">
        <v>26</v>
      </c>
    </row>
    <row r="134" spans="1:18" x14ac:dyDescent="0.2">
      <c r="A134" t="s">
        <v>126</v>
      </c>
      <c r="B134">
        <v>4646</v>
      </c>
      <c r="C134" t="s">
        <v>139</v>
      </c>
      <c r="D134">
        <v>1982</v>
      </c>
      <c r="E134" s="1">
        <f>daglige_forhandsstemmegivninger_test[[#This Row],[Ordinære forhåndsstemmegivninger]]+daglige_forhandsstemmegivninger_test[[#This Row],[Tidligstemmer]]</f>
        <v>99</v>
      </c>
      <c r="F134" s="2">
        <f>daglige_forhandsstemmegivninger_test[[#This Row],[Totalt antall forhåndsstemmegivninger]]/daglige_forhandsstemmegivninger_test[[#This Row],[Antall stemmeberettigede]]</f>
        <v>4.9949545913218971E-2</v>
      </c>
      <c r="G134" s="1">
        <f>SUM(daglige_forhandsstemmegivninger_test[[#This Row],[11.aug]:[5. sep.]])</f>
        <v>96</v>
      </c>
      <c r="H134">
        <v>3</v>
      </c>
      <c r="I134">
        <v>16</v>
      </c>
      <c r="J134">
        <v>6</v>
      </c>
      <c r="K134">
        <v>4</v>
      </c>
      <c r="L134">
        <v>10</v>
      </c>
      <c r="M134">
        <v>16</v>
      </c>
      <c r="N134">
        <v>0</v>
      </c>
      <c r="O134">
        <v>0</v>
      </c>
      <c r="P134">
        <v>15</v>
      </c>
      <c r="Q134">
        <v>17</v>
      </c>
      <c r="R134">
        <v>12</v>
      </c>
    </row>
    <row r="135" spans="1:18" x14ac:dyDescent="0.2">
      <c r="A135" t="s">
        <v>126</v>
      </c>
      <c r="B135">
        <v>4647</v>
      </c>
      <c r="C135" t="s">
        <v>140</v>
      </c>
      <c r="D135">
        <v>16414</v>
      </c>
      <c r="E135" s="1">
        <f>daglige_forhandsstemmegivninger_test[[#This Row],[Ordinære forhåndsstemmegivninger]]+daglige_forhandsstemmegivninger_test[[#This Row],[Tidligstemmer]]</f>
        <v>1026</v>
      </c>
      <c r="F135" s="2">
        <f>daglige_forhandsstemmegivninger_test[[#This Row],[Totalt antall forhåndsstemmegivninger]]/daglige_forhandsstemmegivninger_test[[#This Row],[Antall stemmeberettigede]]</f>
        <v>6.2507615450225415E-2</v>
      </c>
      <c r="G135" s="1">
        <f>SUM(daglige_forhandsstemmegivninger_test[[#This Row],[11.aug]:[5. sep.]])</f>
        <v>1013</v>
      </c>
      <c r="H135">
        <v>13</v>
      </c>
      <c r="I135">
        <v>124</v>
      </c>
      <c r="J135">
        <v>94</v>
      </c>
      <c r="K135">
        <v>93</v>
      </c>
      <c r="L135">
        <v>142</v>
      </c>
      <c r="M135">
        <v>103</v>
      </c>
      <c r="N135">
        <v>0</v>
      </c>
      <c r="O135">
        <v>0</v>
      </c>
      <c r="P135">
        <v>207</v>
      </c>
      <c r="Q135">
        <v>112</v>
      </c>
      <c r="R135">
        <v>138</v>
      </c>
    </row>
    <row r="136" spans="1:18" x14ac:dyDescent="0.2">
      <c r="A136" t="s">
        <v>126</v>
      </c>
      <c r="B136">
        <v>4648</v>
      </c>
      <c r="C136" t="s">
        <v>141</v>
      </c>
      <c r="D136">
        <v>2488</v>
      </c>
      <c r="E136" s="1">
        <f>daglige_forhandsstemmegivninger_test[[#This Row],[Ordinære forhåndsstemmegivninger]]+daglige_forhandsstemmegivninger_test[[#This Row],[Tidligstemmer]]</f>
        <v>157</v>
      </c>
      <c r="F136" s="2">
        <f>daglige_forhandsstemmegivninger_test[[#This Row],[Totalt antall forhåndsstemmegivninger]]/daglige_forhandsstemmegivninger_test[[#This Row],[Antall stemmeberettigede]]</f>
        <v>6.3102893890675235E-2</v>
      </c>
      <c r="G136" s="1">
        <f>SUM(daglige_forhandsstemmegivninger_test[[#This Row],[11.aug]:[5. sep.]])</f>
        <v>134</v>
      </c>
      <c r="H136">
        <v>23</v>
      </c>
      <c r="I136">
        <v>11</v>
      </c>
      <c r="J136">
        <v>16</v>
      </c>
      <c r="K136">
        <v>6</v>
      </c>
      <c r="L136">
        <v>6</v>
      </c>
      <c r="M136">
        <v>8</v>
      </c>
      <c r="N136">
        <v>0</v>
      </c>
      <c r="O136">
        <v>0</v>
      </c>
      <c r="P136">
        <v>21</v>
      </c>
      <c r="Q136">
        <v>17</v>
      </c>
      <c r="R136">
        <v>49</v>
      </c>
    </row>
    <row r="137" spans="1:18" x14ac:dyDescent="0.2">
      <c r="A137" t="s">
        <v>126</v>
      </c>
      <c r="B137">
        <v>4649</v>
      </c>
      <c r="C137" t="s">
        <v>142</v>
      </c>
      <c r="D137">
        <v>7040</v>
      </c>
      <c r="E137" s="1">
        <f>daglige_forhandsstemmegivninger_test[[#This Row],[Ordinære forhåndsstemmegivninger]]+daglige_forhandsstemmegivninger_test[[#This Row],[Tidligstemmer]]</f>
        <v>699</v>
      </c>
      <c r="F137" s="2">
        <f>daglige_forhandsstemmegivninger_test[[#This Row],[Totalt antall forhåndsstemmegivninger]]/daglige_forhandsstemmegivninger_test[[#This Row],[Antall stemmeberettigede]]</f>
        <v>9.9289772727272727E-2</v>
      </c>
      <c r="G137" s="1">
        <f>SUM(daglige_forhandsstemmegivninger_test[[#This Row],[11.aug]:[5. sep.]])</f>
        <v>679</v>
      </c>
      <c r="H137">
        <v>20</v>
      </c>
      <c r="I137">
        <v>91</v>
      </c>
      <c r="J137">
        <v>85</v>
      </c>
      <c r="K137">
        <v>66</v>
      </c>
      <c r="L137">
        <v>57</v>
      </c>
      <c r="M137">
        <v>103</v>
      </c>
      <c r="N137">
        <v>0</v>
      </c>
      <c r="O137">
        <v>0</v>
      </c>
      <c r="P137">
        <v>88</v>
      </c>
      <c r="Q137">
        <v>101</v>
      </c>
      <c r="R137">
        <v>88</v>
      </c>
    </row>
    <row r="138" spans="1:18" x14ac:dyDescent="0.2">
      <c r="A138" t="s">
        <v>126</v>
      </c>
      <c r="B138">
        <v>4650</v>
      </c>
      <c r="C138" t="s">
        <v>143</v>
      </c>
      <c r="D138">
        <v>4319</v>
      </c>
      <c r="E138" s="1">
        <f>daglige_forhandsstemmegivninger_test[[#This Row],[Ordinære forhåndsstemmegivninger]]+daglige_forhandsstemmegivninger_test[[#This Row],[Tidligstemmer]]</f>
        <v>443</v>
      </c>
      <c r="F138" s="2">
        <f>daglige_forhandsstemmegivninger_test[[#This Row],[Totalt antall forhåndsstemmegivninger]]/daglige_forhandsstemmegivninger_test[[#This Row],[Antall stemmeberettigede]]</f>
        <v>0.10257003936096319</v>
      </c>
      <c r="G138" s="1">
        <f>SUM(daglige_forhandsstemmegivninger_test[[#This Row],[11.aug]:[5. sep.]])</f>
        <v>440</v>
      </c>
      <c r="H138">
        <v>3</v>
      </c>
      <c r="I138">
        <v>20</v>
      </c>
      <c r="J138">
        <v>41</v>
      </c>
      <c r="K138">
        <v>41</v>
      </c>
      <c r="L138">
        <v>46</v>
      </c>
      <c r="M138">
        <v>58</v>
      </c>
      <c r="N138">
        <v>53</v>
      </c>
      <c r="O138">
        <v>21</v>
      </c>
      <c r="P138">
        <v>54</v>
      </c>
      <c r="Q138">
        <v>53</v>
      </c>
      <c r="R138">
        <v>53</v>
      </c>
    </row>
    <row r="139" spans="1:18" x14ac:dyDescent="0.2">
      <c r="A139" t="s">
        <v>126</v>
      </c>
      <c r="B139">
        <v>4651</v>
      </c>
      <c r="C139" t="s">
        <v>144</v>
      </c>
      <c r="D139">
        <v>4872</v>
      </c>
      <c r="E139" s="1">
        <f>daglige_forhandsstemmegivninger_test[[#This Row],[Ordinære forhåndsstemmegivninger]]+daglige_forhandsstemmegivninger_test[[#This Row],[Tidligstemmer]]</f>
        <v>346</v>
      </c>
      <c r="F139" s="2">
        <f>daglige_forhandsstemmegivninger_test[[#This Row],[Totalt antall forhåndsstemmegivninger]]/daglige_forhandsstemmegivninger_test[[#This Row],[Antall stemmeberettigede]]</f>
        <v>7.1018062397372739E-2</v>
      </c>
      <c r="G139" s="1">
        <f>SUM(daglige_forhandsstemmegivninger_test[[#This Row],[11.aug]:[5. sep.]])</f>
        <v>338</v>
      </c>
      <c r="H139">
        <v>8</v>
      </c>
      <c r="I139">
        <v>27</v>
      </c>
      <c r="J139">
        <v>26</v>
      </c>
      <c r="K139">
        <v>29</v>
      </c>
      <c r="L139">
        <v>24</v>
      </c>
      <c r="M139">
        <v>32</v>
      </c>
      <c r="N139">
        <v>0</v>
      </c>
      <c r="O139">
        <v>0</v>
      </c>
      <c r="P139">
        <v>46</v>
      </c>
      <c r="Q139">
        <v>71</v>
      </c>
      <c r="R139">
        <v>83</v>
      </c>
    </row>
    <row r="140" spans="1:18" x14ac:dyDescent="0.2">
      <c r="A140" t="s">
        <v>145</v>
      </c>
      <c r="B140">
        <v>1505</v>
      </c>
      <c r="C140" t="s">
        <v>146</v>
      </c>
      <c r="D140">
        <v>18398</v>
      </c>
      <c r="E140" s="1">
        <f>daglige_forhandsstemmegivninger_test[[#This Row],[Ordinære forhåndsstemmegivninger]]+daglige_forhandsstemmegivninger_test[[#This Row],[Tidligstemmer]]</f>
        <v>3444</v>
      </c>
      <c r="F140" s="2">
        <f>daglige_forhandsstemmegivninger_test[[#This Row],[Totalt antall forhåndsstemmegivninger]]/daglige_forhandsstemmegivninger_test[[#This Row],[Antall stemmeberettigede]]</f>
        <v>0.18719426024567887</v>
      </c>
      <c r="G140" s="1">
        <f>SUM(daglige_forhandsstemmegivninger_test[[#This Row],[11.aug]:[5. sep.]])</f>
        <v>3433</v>
      </c>
      <c r="H140">
        <v>11</v>
      </c>
      <c r="I140">
        <v>373</v>
      </c>
      <c r="J140">
        <v>403</v>
      </c>
      <c r="K140">
        <v>387</v>
      </c>
      <c r="L140">
        <v>282</v>
      </c>
      <c r="M140">
        <v>414</v>
      </c>
      <c r="N140">
        <v>291</v>
      </c>
      <c r="O140">
        <v>0</v>
      </c>
      <c r="P140">
        <v>393</v>
      </c>
      <c r="Q140">
        <v>434</v>
      </c>
      <c r="R140">
        <v>456</v>
      </c>
    </row>
    <row r="141" spans="1:18" x14ac:dyDescent="0.2">
      <c r="A141" t="s">
        <v>145</v>
      </c>
      <c r="B141">
        <v>1506</v>
      </c>
      <c r="C141" t="s">
        <v>147</v>
      </c>
      <c r="D141">
        <v>24205</v>
      </c>
      <c r="E141" s="1">
        <f>daglige_forhandsstemmegivninger_test[[#This Row],[Ordinære forhåndsstemmegivninger]]+daglige_forhandsstemmegivninger_test[[#This Row],[Tidligstemmer]]</f>
        <v>2371</v>
      </c>
      <c r="F141" s="2">
        <f>daglige_forhandsstemmegivninger_test[[#This Row],[Totalt antall forhåndsstemmegivninger]]/daglige_forhandsstemmegivninger_test[[#This Row],[Antall stemmeberettigede]]</f>
        <v>9.7954967981821933E-2</v>
      </c>
      <c r="G141" s="1">
        <f>SUM(daglige_forhandsstemmegivninger_test[[#This Row],[11.aug]:[5. sep.]])</f>
        <v>2327</v>
      </c>
      <c r="H141">
        <v>44</v>
      </c>
      <c r="I141">
        <v>229</v>
      </c>
      <c r="J141">
        <v>271</v>
      </c>
      <c r="K141">
        <v>264</v>
      </c>
      <c r="L141">
        <v>314</v>
      </c>
      <c r="M141">
        <v>288</v>
      </c>
      <c r="N141">
        <v>0</v>
      </c>
      <c r="O141">
        <v>0</v>
      </c>
      <c r="P141">
        <v>273</v>
      </c>
      <c r="Q141">
        <v>398</v>
      </c>
      <c r="R141">
        <v>290</v>
      </c>
    </row>
    <row r="142" spans="1:18" x14ac:dyDescent="0.2">
      <c r="A142" t="s">
        <v>145</v>
      </c>
      <c r="B142">
        <v>1508</v>
      </c>
      <c r="C142" t="s">
        <v>148</v>
      </c>
      <c r="D142">
        <v>42388</v>
      </c>
      <c r="E142" s="1">
        <f>daglige_forhandsstemmegivninger_test[[#This Row],[Ordinære forhåndsstemmegivninger]]+daglige_forhandsstemmegivninger_test[[#This Row],[Tidligstemmer]]</f>
        <v>5590</v>
      </c>
      <c r="F142" s="2">
        <f>daglige_forhandsstemmegivninger_test[[#This Row],[Totalt antall forhåndsstemmegivninger]]/daglige_forhandsstemmegivninger_test[[#This Row],[Antall stemmeberettigede]]</f>
        <v>0.13187694630555818</v>
      </c>
      <c r="G142" s="1">
        <f>SUM(daglige_forhandsstemmegivninger_test[[#This Row],[11.aug]:[5. sep.]])</f>
        <v>5245</v>
      </c>
      <c r="H142">
        <v>345</v>
      </c>
      <c r="I142">
        <v>418</v>
      </c>
      <c r="J142">
        <v>672</v>
      </c>
      <c r="K142">
        <v>592</v>
      </c>
      <c r="L142">
        <v>473</v>
      </c>
      <c r="M142">
        <v>484</v>
      </c>
      <c r="N142">
        <v>285</v>
      </c>
      <c r="O142">
        <v>0</v>
      </c>
      <c r="P142">
        <v>693</v>
      </c>
      <c r="Q142">
        <v>849</v>
      </c>
      <c r="R142">
        <v>779</v>
      </c>
    </row>
    <row r="143" spans="1:18" x14ac:dyDescent="0.2">
      <c r="A143" t="s">
        <v>145</v>
      </c>
      <c r="B143">
        <v>1511</v>
      </c>
      <c r="C143" t="s">
        <v>149</v>
      </c>
      <c r="D143">
        <v>2330</v>
      </c>
      <c r="E143" s="1">
        <f>daglige_forhandsstemmegivninger_test[[#This Row],[Ordinære forhåndsstemmegivninger]]+daglige_forhandsstemmegivninger_test[[#This Row],[Tidligstemmer]]</f>
        <v>233</v>
      </c>
      <c r="F143" s="2">
        <f>daglige_forhandsstemmegivninger_test[[#This Row],[Totalt antall forhåndsstemmegivninger]]/daglige_forhandsstemmegivninger_test[[#This Row],[Antall stemmeberettigede]]</f>
        <v>0.1</v>
      </c>
      <c r="G143" s="1">
        <f>SUM(daglige_forhandsstemmegivninger_test[[#This Row],[11.aug]:[5. sep.]])</f>
        <v>208</v>
      </c>
      <c r="H143">
        <v>25</v>
      </c>
      <c r="I143">
        <v>27</v>
      </c>
      <c r="J143">
        <v>19</v>
      </c>
      <c r="K143">
        <v>18</v>
      </c>
      <c r="L143">
        <v>26</v>
      </c>
      <c r="M143">
        <v>21</v>
      </c>
      <c r="N143">
        <v>0</v>
      </c>
      <c r="O143">
        <v>0</v>
      </c>
      <c r="P143">
        <v>40</v>
      </c>
      <c r="Q143">
        <v>27</v>
      </c>
      <c r="R143">
        <v>30</v>
      </c>
    </row>
    <row r="144" spans="1:18" x14ac:dyDescent="0.2">
      <c r="A144" t="s">
        <v>145</v>
      </c>
      <c r="B144">
        <v>1514</v>
      </c>
      <c r="C144" t="s">
        <v>150</v>
      </c>
      <c r="D144">
        <v>1591</v>
      </c>
      <c r="E144" s="1">
        <f>daglige_forhandsstemmegivninger_test[[#This Row],[Ordinære forhåndsstemmegivninger]]+daglige_forhandsstemmegivninger_test[[#This Row],[Tidligstemmer]]</f>
        <v>101</v>
      </c>
      <c r="F144" s="2">
        <f>daglige_forhandsstemmegivninger_test[[#This Row],[Totalt antall forhåndsstemmegivninger]]/daglige_forhandsstemmegivninger_test[[#This Row],[Antall stemmeberettigede]]</f>
        <v>6.3482086737900692E-2</v>
      </c>
      <c r="G144" s="1">
        <f>SUM(daglige_forhandsstemmegivninger_test[[#This Row],[11.aug]:[5. sep.]])</f>
        <v>95</v>
      </c>
      <c r="H144">
        <v>6</v>
      </c>
      <c r="I144">
        <v>6</v>
      </c>
      <c r="J144">
        <v>11</v>
      </c>
      <c r="K144">
        <v>9</v>
      </c>
      <c r="L144">
        <v>17</v>
      </c>
      <c r="M144">
        <v>6</v>
      </c>
      <c r="N144">
        <v>0</v>
      </c>
      <c r="O144">
        <v>0</v>
      </c>
      <c r="P144">
        <v>9</v>
      </c>
      <c r="Q144">
        <v>19</v>
      </c>
      <c r="R144">
        <v>18</v>
      </c>
    </row>
    <row r="145" spans="1:18" x14ac:dyDescent="0.2">
      <c r="A145" t="s">
        <v>145</v>
      </c>
      <c r="B145">
        <v>1515</v>
      </c>
      <c r="C145" t="s">
        <v>151</v>
      </c>
      <c r="D145">
        <v>6395</v>
      </c>
      <c r="E145" s="1">
        <f>daglige_forhandsstemmegivninger_test[[#This Row],[Ordinære forhåndsstemmegivninger]]+daglige_forhandsstemmegivninger_test[[#This Row],[Tidligstemmer]]</f>
        <v>747</v>
      </c>
      <c r="F145" s="2">
        <f>daglige_forhandsstemmegivninger_test[[#This Row],[Totalt antall forhåndsstemmegivninger]]/daglige_forhandsstemmegivninger_test[[#This Row],[Antall stemmeberettigede]]</f>
        <v>0.11681000781860829</v>
      </c>
      <c r="G145" s="1">
        <f>SUM(daglige_forhandsstemmegivninger_test[[#This Row],[11.aug]:[5. sep.]])</f>
        <v>725</v>
      </c>
      <c r="H145">
        <v>22</v>
      </c>
      <c r="I145">
        <v>90</v>
      </c>
      <c r="J145">
        <v>79</v>
      </c>
      <c r="K145">
        <v>91</v>
      </c>
      <c r="L145">
        <v>57</v>
      </c>
      <c r="M145">
        <v>88</v>
      </c>
      <c r="N145">
        <v>0</v>
      </c>
      <c r="O145">
        <v>0</v>
      </c>
      <c r="P145">
        <v>98</v>
      </c>
      <c r="Q145">
        <v>121</v>
      </c>
      <c r="R145">
        <v>101</v>
      </c>
    </row>
    <row r="146" spans="1:18" x14ac:dyDescent="0.2">
      <c r="A146" t="s">
        <v>145</v>
      </c>
      <c r="B146">
        <v>1516</v>
      </c>
      <c r="C146" t="s">
        <v>152</v>
      </c>
      <c r="D146">
        <v>6212</v>
      </c>
      <c r="E146" s="1">
        <f>daglige_forhandsstemmegivninger_test[[#This Row],[Ordinære forhåndsstemmegivninger]]+daglige_forhandsstemmegivninger_test[[#This Row],[Tidligstemmer]]</f>
        <v>626</v>
      </c>
      <c r="F146" s="2">
        <f>daglige_forhandsstemmegivninger_test[[#This Row],[Totalt antall forhåndsstemmegivninger]]/daglige_forhandsstemmegivninger_test[[#This Row],[Antall stemmeberettigede]]</f>
        <v>0.10077269800386349</v>
      </c>
      <c r="G146" s="1">
        <f>SUM(daglige_forhandsstemmegivninger_test[[#This Row],[11.aug]:[5. sep.]])</f>
        <v>585</v>
      </c>
      <c r="H146">
        <v>41</v>
      </c>
      <c r="I146">
        <v>61</v>
      </c>
      <c r="J146">
        <v>71</v>
      </c>
      <c r="K146">
        <v>65</v>
      </c>
      <c r="L146">
        <v>48</v>
      </c>
      <c r="M146">
        <v>66</v>
      </c>
      <c r="N146">
        <v>49</v>
      </c>
      <c r="O146">
        <v>0</v>
      </c>
      <c r="P146">
        <v>75</v>
      </c>
      <c r="Q146">
        <v>72</v>
      </c>
      <c r="R146">
        <v>78</v>
      </c>
    </row>
    <row r="147" spans="1:18" x14ac:dyDescent="0.2">
      <c r="A147" t="s">
        <v>145</v>
      </c>
      <c r="B147">
        <v>1517</v>
      </c>
      <c r="C147" t="s">
        <v>153</v>
      </c>
      <c r="D147">
        <v>3566</v>
      </c>
      <c r="E147" s="1">
        <f>daglige_forhandsstemmegivninger_test[[#This Row],[Ordinære forhåndsstemmegivninger]]+daglige_forhandsstemmegivninger_test[[#This Row],[Tidligstemmer]]</f>
        <v>344</v>
      </c>
      <c r="F147" s="2">
        <f>daglige_forhandsstemmegivninger_test[[#This Row],[Totalt antall forhåndsstemmegivninger]]/daglige_forhandsstemmegivninger_test[[#This Row],[Antall stemmeberettigede]]</f>
        <v>9.6466629276500279E-2</v>
      </c>
      <c r="G147" s="1">
        <f>SUM(daglige_forhandsstemmegivninger_test[[#This Row],[11.aug]:[5. sep.]])</f>
        <v>299</v>
      </c>
      <c r="H147">
        <v>45</v>
      </c>
      <c r="I147">
        <v>40</v>
      </c>
      <c r="J147">
        <v>35</v>
      </c>
      <c r="K147">
        <v>23</v>
      </c>
      <c r="L147">
        <v>24</v>
      </c>
      <c r="M147">
        <v>33</v>
      </c>
      <c r="N147">
        <v>0</v>
      </c>
      <c r="O147">
        <v>0</v>
      </c>
      <c r="P147">
        <v>49</v>
      </c>
      <c r="Q147">
        <v>48</v>
      </c>
      <c r="R147">
        <v>47</v>
      </c>
    </row>
    <row r="148" spans="1:18" x14ac:dyDescent="0.2">
      <c r="A148" t="s">
        <v>145</v>
      </c>
      <c r="B148">
        <v>1520</v>
      </c>
      <c r="C148" t="s">
        <v>154</v>
      </c>
      <c r="D148">
        <v>8111</v>
      </c>
      <c r="E148" s="1">
        <f>daglige_forhandsstemmegivninger_test[[#This Row],[Ordinære forhåndsstemmegivninger]]+daglige_forhandsstemmegivninger_test[[#This Row],[Tidligstemmer]]</f>
        <v>764</v>
      </c>
      <c r="F148" s="2">
        <f>daglige_forhandsstemmegivninger_test[[#This Row],[Totalt antall forhåndsstemmegivninger]]/daglige_forhandsstemmegivninger_test[[#This Row],[Antall stemmeberettigede]]</f>
        <v>9.4193071137960799E-2</v>
      </c>
      <c r="G148" s="1">
        <f>SUM(daglige_forhandsstemmegivninger_test[[#This Row],[11.aug]:[5. sep.]])</f>
        <v>746</v>
      </c>
      <c r="H148">
        <v>18</v>
      </c>
      <c r="I148">
        <v>96</v>
      </c>
      <c r="J148">
        <v>70</v>
      </c>
      <c r="K148">
        <v>65</v>
      </c>
      <c r="L148">
        <v>65</v>
      </c>
      <c r="M148">
        <v>106</v>
      </c>
      <c r="N148">
        <v>0</v>
      </c>
      <c r="O148">
        <v>0</v>
      </c>
      <c r="P148">
        <v>143</v>
      </c>
      <c r="Q148">
        <v>104</v>
      </c>
      <c r="R148">
        <v>97</v>
      </c>
    </row>
    <row r="149" spans="1:18" x14ac:dyDescent="0.2">
      <c r="A149" t="s">
        <v>145</v>
      </c>
      <c r="B149">
        <v>1525</v>
      </c>
      <c r="C149" t="s">
        <v>155</v>
      </c>
      <c r="D149">
        <v>2949</v>
      </c>
      <c r="E149" s="1">
        <f>daglige_forhandsstemmegivninger_test[[#This Row],[Ordinære forhåndsstemmegivninger]]+daglige_forhandsstemmegivninger_test[[#This Row],[Tidligstemmer]]</f>
        <v>233</v>
      </c>
      <c r="F149" s="2">
        <f>daglige_forhandsstemmegivninger_test[[#This Row],[Totalt antall forhåndsstemmegivninger]]/daglige_forhandsstemmegivninger_test[[#This Row],[Antall stemmeberettigede]]</f>
        <v>7.9009833841980334E-2</v>
      </c>
      <c r="G149" s="1">
        <f>SUM(daglige_forhandsstemmegivninger_test[[#This Row],[11.aug]:[5. sep.]])</f>
        <v>232</v>
      </c>
      <c r="H149">
        <v>1</v>
      </c>
      <c r="I149">
        <v>14</v>
      </c>
      <c r="J149">
        <v>24</v>
      </c>
      <c r="K149">
        <v>16</v>
      </c>
      <c r="L149">
        <v>24</v>
      </c>
      <c r="M149">
        <v>22</v>
      </c>
      <c r="N149">
        <v>0</v>
      </c>
      <c r="O149">
        <v>0</v>
      </c>
      <c r="P149">
        <v>49</v>
      </c>
      <c r="Q149">
        <v>39</v>
      </c>
      <c r="R149">
        <v>44</v>
      </c>
    </row>
    <row r="150" spans="1:18" x14ac:dyDescent="0.2">
      <c r="A150" t="s">
        <v>145</v>
      </c>
      <c r="B150">
        <v>1528</v>
      </c>
      <c r="C150" t="s">
        <v>156</v>
      </c>
      <c r="D150">
        <v>5544</v>
      </c>
      <c r="E150" s="1">
        <f>daglige_forhandsstemmegivninger_test[[#This Row],[Ordinære forhåndsstemmegivninger]]+daglige_forhandsstemmegivninger_test[[#This Row],[Tidligstemmer]]</f>
        <v>570</v>
      </c>
      <c r="F150" s="2">
        <f>daglige_forhandsstemmegivninger_test[[#This Row],[Totalt antall forhåndsstemmegivninger]]/daglige_forhandsstemmegivninger_test[[#This Row],[Antall stemmeberettigede]]</f>
        <v>0.10281385281385282</v>
      </c>
      <c r="G150" s="1">
        <f>SUM(daglige_forhandsstemmegivninger_test[[#This Row],[11.aug]:[5. sep.]])</f>
        <v>557</v>
      </c>
      <c r="H150">
        <v>13</v>
      </c>
      <c r="I150">
        <v>60</v>
      </c>
      <c r="J150">
        <v>50</v>
      </c>
      <c r="K150">
        <v>58</v>
      </c>
      <c r="L150">
        <v>56</v>
      </c>
      <c r="M150">
        <v>72</v>
      </c>
      <c r="N150">
        <v>0</v>
      </c>
      <c r="O150">
        <v>0</v>
      </c>
      <c r="P150">
        <v>69</v>
      </c>
      <c r="Q150">
        <v>93</v>
      </c>
      <c r="R150">
        <v>99</v>
      </c>
    </row>
    <row r="151" spans="1:18" x14ac:dyDescent="0.2">
      <c r="A151" t="s">
        <v>145</v>
      </c>
      <c r="B151">
        <v>1531</v>
      </c>
      <c r="C151" t="s">
        <v>157</v>
      </c>
      <c r="D151">
        <v>6668</v>
      </c>
      <c r="E151" s="1">
        <f>daglige_forhandsstemmegivninger_test[[#This Row],[Ordinære forhåndsstemmegivninger]]+daglige_forhandsstemmegivninger_test[[#This Row],[Tidligstemmer]]</f>
        <v>647</v>
      </c>
      <c r="F151" s="2">
        <f>daglige_forhandsstemmegivninger_test[[#This Row],[Totalt antall forhåndsstemmegivninger]]/daglige_forhandsstemmegivninger_test[[#This Row],[Antall stemmeberettigede]]</f>
        <v>9.7030593881223759E-2</v>
      </c>
      <c r="G151" s="1">
        <f>SUM(daglige_forhandsstemmegivninger_test[[#This Row],[11.aug]:[5. sep.]])</f>
        <v>643</v>
      </c>
      <c r="H151">
        <v>4</v>
      </c>
      <c r="I151">
        <v>59</v>
      </c>
      <c r="J151">
        <v>64</v>
      </c>
      <c r="K151">
        <v>75</v>
      </c>
      <c r="L151">
        <v>43</v>
      </c>
      <c r="M151">
        <v>84</v>
      </c>
      <c r="N151">
        <v>0</v>
      </c>
      <c r="O151">
        <v>0</v>
      </c>
      <c r="P151">
        <v>86</v>
      </c>
      <c r="Q151">
        <v>145</v>
      </c>
      <c r="R151">
        <v>87</v>
      </c>
    </row>
    <row r="152" spans="1:18" x14ac:dyDescent="0.2">
      <c r="A152" t="s">
        <v>145</v>
      </c>
      <c r="B152">
        <v>1532</v>
      </c>
      <c r="C152" t="s">
        <v>158</v>
      </c>
      <c r="D152">
        <v>6115</v>
      </c>
      <c r="E152" s="1">
        <f>daglige_forhandsstemmegivninger_test[[#This Row],[Ordinære forhåndsstemmegivninger]]+daglige_forhandsstemmegivninger_test[[#This Row],[Tidligstemmer]]</f>
        <v>568</v>
      </c>
      <c r="F152" s="2">
        <f>daglige_forhandsstemmegivninger_test[[#This Row],[Totalt antall forhåndsstemmegivninger]]/daglige_forhandsstemmegivninger_test[[#This Row],[Antall stemmeberettigede]]</f>
        <v>9.2886345053147995E-2</v>
      </c>
      <c r="G152" s="1">
        <f>SUM(daglige_forhandsstemmegivninger_test[[#This Row],[11.aug]:[5. sep.]])</f>
        <v>542</v>
      </c>
      <c r="H152">
        <v>26</v>
      </c>
      <c r="I152">
        <v>46</v>
      </c>
      <c r="J152">
        <v>65</v>
      </c>
      <c r="K152">
        <v>57</v>
      </c>
      <c r="L152">
        <v>36</v>
      </c>
      <c r="M152">
        <v>59</v>
      </c>
      <c r="N152">
        <v>0</v>
      </c>
      <c r="O152">
        <v>0</v>
      </c>
      <c r="P152">
        <v>84</v>
      </c>
      <c r="Q152">
        <v>86</v>
      </c>
      <c r="R152">
        <v>109</v>
      </c>
    </row>
    <row r="153" spans="1:18" x14ac:dyDescent="0.2">
      <c r="A153" t="s">
        <v>145</v>
      </c>
      <c r="B153">
        <v>1535</v>
      </c>
      <c r="C153" t="s">
        <v>159</v>
      </c>
      <c r="D153">
        <v>5196</v>
      </c>
      <c r="E153" s="1">
        <f>daglige_forhandsstemmegivninger_test[[#This Row],[Ordinære forhåndsstemmegivninger]]+daglige_forhandsstemmegivninger_test[[#This Row],[Tidligstemmer]]</f>
        <v>385</v>
      </c>
      <c r="F153" s="2">
        <f>daglige_forhandsstemmegivninger_test[[#This Row],[Totalt antall forhåndsstemmegivninger]]/daglige_forhandsstemmegivninger_test[[#This Row],[Antall stemmeberettigede]]</f>
        <v>7.4095458044649731E-2</v>
      </c>
      <c r="G153" s="1">
        <f>SUM(daglige_forhandsstemmegivninger_test[[#This Row],[11.aug]:[5. sep.]])</f>
        <v>383</v>
      </c>
      <c r="H153">
        <v>2</v>
      </c>
      <c r="I153">
        <v>45</v>
      </c>
      <c r="J153">
        <v>47</v>
      </c>
      <c r="K153">
        <v>34</v>
      </c>
      <c r="L153">
        <v>31</v>
      </c>
      <c r="M153">
        <v>56</v>
      </c>
      <c r="N153">
        <v>0</v>
      </c>
      <c r="O153">
        <v>0</v>
      </c>
      <c r="P153">
        <v>45</v>
      </c>
      <c r="Q153">
        <v>60</v>
      </c>
      <c r="R153">
        <v>65</v>
      </c>
    </row>
    <row r="154" spans="1:18" x14ac:dyDescent="0.2">
      <c r="A154" t="s">
        <v>145</v>
      </c>
      <c r="B154">
        <v>1539</v>
      </c>
      <c r="C154" t="s">
        <v>160</v>
      </c>
      <c r="D154">
        <v>5210</v>
      </c>
      <c r="E154" s="1">
        <f>daglige_forhandsstemmegivninger_test[[#This Row],[Ordinære forhåndsstemmegivninger]]+daglige_forhandsstemmegivninger_test[[#This Row],[Tidligstemmer]]</f>
        <v>624</v>
      </c>
      <c r="F154" s="2">
        <f>daglige_forhandsstemmegivninger_test[[#This Row],[Totalt antall forhåndsstemmegivninger]]/daglige_forhandsstemmegivninger_test[[#This Row],[Antall stemmeberettigede]]</f>
        <v>0.11976967370441459</v>
      </c>
      <c r="G154" s="1">
        <f>SUM(daglige_forhandsstemmegivninger_test[[#This Row],[11.aug]:[5. sep.]])</f>
        <v>558</v>
      </c>
      <c r="H154">
        <v>66</v>
      </c>
      <c r="I154">
        <v>46</v>
      </c>
      <c r="J154">
        <v>47</v>
      </c>
      <c r="K154">
        <v>56</v>
      </c>
      <c r="L154">
        <v>60</v>
      </c>
      <c r="M154">
        <v>69</v>
      </c>
      <c r="N154">
        <v>36</v>
      </c>
      <c r="O154">
        <v>0</v>
      </c>
      <c r="P154">
        <v>80</v>
      </c>
      <c r="Q154">
        <v>90</v>
      </c>
      <c r="R154">
        <v>74</v>
      </c>
    </row>
    <row r="155" spans="1:18" x14ac:dyDescent="0.2">
      <c r="A155" t="s">
        <v>145</v>
      </c>
      <c r="B155">
        <v>1547</v>
      </c>
      <c r="C155" t="s">
        <v>161</v>
      </c>
      <c r="D155">
        <v>2569</v>
      </c>
      <c r="E155" s="1">
        <f>daglige_forhandsstemmegivninger_test[[#This Row],[Ordinære forhåndsstemmegivninger]]+daglige_forhandsstemmegivninger_test[[#This Row],[Tidligstemmer]]</f>
        <v>161</v>
      </c>
      <c r="F155" s="2">
        <f>daglige_forhandsstemmegivninger_test[[#This Row],[Totalt antall forhåndsstemmegivninger]]/daglige_forhandsstemmegivninger_test[[#This Row],[Antall stemmeberettigede]]</f>
        <v>6.2670299727520432E-2</v>
      </c>
      <c r="G155" s="1">
        <f>SUM(daglige_forhandsstemmegivninger_test[[#This Row],[11.aug]:[5. sep.]])</f>
        <v>142</v>
      </c>
      <c r="H155">
        <v>19</v>
      </c>
      <c r="I155">
        <v>14</v>
      </c>
      <c r="J155">
        <v>12</v>
      </c>
      <c r="K155">
        <v>28</v>
      </c>
      <c r="L155">
        <v>12</v>
      </c>
      <c r="M155">
        <v>12</v>
      </c>
      <c r="N155">
        <v>0</v>
      </c>
      <c r="O155">
        <v>0</v>
      </c>
      <c r="P155">
        <v>10</v>
      </c>
      <c r="Q155">
        <v>27</v>
      </c>
      <c r="R155">
        <v>27</v>
      </c>
    </row>
    <row r="156" spans="1:18" x14ac:dyDescent="0.2">
      <c r="A156" t="s">
        <v>145</v>
      </c>
      <c r="B156">
        <v>1554</v>
      </c>
      <c r="C156" t="s">
        <v>162</v>
      </c>
      <c r="D156">
        <v>4301</v>
      </c>
      <c r="E156" s="1">
        <f>daglige_forhandsstemmegivninger_test[[#This Row],[Ordinære forhåndsstemmegivninger]]+daglige_forhandsstemmegivninger_test[[#This Row],[Tidligstemmer]]</f>
        <v>559</v>
      </c>
      <c r="F156" s="2">
        <f>daglige_forhandsstemmegivninger_test[[#This Row],[Totalt antall forhåndsstemmegivninger]]/daglige_forhandsstemmegivninger_test[[#This Row],[Antall stemmeberettigede]]</f>
        <v>0.12996977447105323</v>
      </c>
      <c r="G156" s="1">
        <f>SUM(daglige_forhandsstemmegivninger_test[[#This Row],[11.aug]:[5. sep.]])</f>
        <v>547</v>
      </c>
      <c r="H156">
        <v>12</v>
      </c>
      <c r="I156">
        <v>62</v>
      </c>
      <c r="J156">
        <v>54</v>
      </c>
      <c r="K156">
        <v>52</v>
      </c>
      <c r="L156">
        <v>41</v>
      </c>
      <c r="M156">
        <v>84</v>
      </c>
      <c r="N156">
        <v>0</v>
      </c>
      <c r="O156">
        <v>0</v>
      </c>
      <c r="P156">
        <v>84</v>
      </c>
      <c r="Q156">
        <v>76</v>
      </c>
      <c r="R156">
        <v>94</v>
      </c>
    </row>
    <row r="157" spans="1:18" x14ac:dyDescent="0.2">
      <c r="A157" t="s">
        <v>145</v>
      </c>
      <c r="B157">
        <v>1557</v>
      </c>
      <c r="C157" t="s">
        <v>163</v>
      </c>
      <c r="D157">
        <v>1957</v>
      </c>
      <c r="E157" s="1">
        <f>daglige_forhandsstemmegivninger_test[[#This Row],[Ordinære forhåndsstemmegivninger]]+daglige_forhandsstemmegivninger_test[[#This Row],[Tidligstemmer]]</f>
        <v>167</v>
      </c>
      <c r="F157" s="2">
        <f>daglige_forhandsstemmegivninger_test[[#This Row],[Totalt antall forhåndsstemmegivninger]]/daglige_forhandsstemmegivninger_test[[#This Row],[Antall stemmeberettigede]]</f>
        <v>8.5334695963208987E-2</v>
      </c>
      <c r="G157" s="1">
        <f>SUM(daglige_forhandsstemmegivninger_test[[#This Row],[11.aug]:[5. sep.]])</f>
        <v>163</v>
      </c>
      <c r="H157">
        <v>4</v>
      </c>
      <c r="I157">
        <v>12</v>
      </c>
      <c r="J157">
        <v>10</v>
      </c>
      <c r="K157">
        <v>24</v>
      </c>
      <c r="L157">
        <v>11</v>
      </c>
      <c r="M157">
        <v>24</v>
      </c>
      <c r="N157">
        <v>0</v>
      </c>
      <c r="O157">
        <v>0</v>
      </c>
      <c r="P157">
        <v>18</v>
      </c>
      <c r="Q157">
        <v>46</v>
      </c>
      <c r="R157">
        <v>18</v>
      </c>
    </row>
    <row r="158" spans="1:18" x14ac:dyDescent="0.2">
      <c r="A158" t="s">
        <v>145</v>
      </c>
      <c r="B158">
        <v>1560</v>
      </c>
      <c r="C158" t="s">
        <v>164</v>
      </c>
      <c r="D158">
        <v>2266</v>
      </c>
      <c r="E158" s="1">
        <f>daglige_forhandsstemmegivninger_test[[#This Row],[Ordinære forhåndsstemmegivninger]]+daglige_forhandsstemmegivninger_test[[#This Row],[Tidligstemmer]]</f>
        <v>149</v>
      </c>
      <c r="F158" s="2">
        <f>daglige_forhandsstemmegivninger_test[[#This Row],[Totalt antall forhåndsstemmegivninger]]/daglige_forhandsstemmegivninger_test[[#This Row],[Antall stemmeberettigede]]</f>
        <v>6.575463371579876E-2</v>
      </c>
      <c r="G158" s="1">
        <f>SUM(daglige_forhandsstemmegivninger_test[[#This Row],[11.aug]:[5. sep.]])</f>
        <v>143</v>
      </c>
      <c r="H158">
        <v>6</v>
      </c>
      <c r="I158">
        <v>10</v>
      </c>
      <c r="J158">
        <v>19</v>
      </c>
      <c r="K158">
        <v>10</v>
      </c>
      <c r="L158">
        <v>13</v>
      </c>
      <c r="M158">
        <v>8</v>
      </c>
      <c r="N158">
        <v>0</v>
      </c>
      <c r="O158">
        <v>0</v>
      </c>
      <c r="P158">
        <v>27</v>
      </c>
      <c r="Q158">
        <v>25</v>
      </c>
      <c r="R158">
        <v>31</v>
      </c>
    </row>
    <row r="159" spans="1:18" x14ac:dyDescent="0.2">
      <c r="A159" t="s">
        <v>145</v>
      </c>
      <c r="B159">
        <v>1563</v>
      </c>
      <c r="C159" t="s">
        <v>165</v>
      </c>
      <c r="D159">
        <v>5353</v>
      </c>
      <c r="E159" s="1">
        <f>daglige_forhandsstemmegivninger_test[[#This Row],[Ordinære forhåndsstemmegivninger]]+daglige_forhandsstemmegivninger_test[[#This Row],[Tidligstemmer]]</f>
        <v>489</v>
      </c>
      <c r="F159" s="2">
        <f>daglige_forhandsstemmegivninger_test[[#This Row],[Totalt antall forhåndsstemmegivninger]]/daglige_forhandsstemmegivninger_test[[#This Row],[Antall stemmeberettigede]]</f>
        <v>9.1350644498412112E-2</v>
      </c>
      <c r="G159" s="1">
        <f>SUM(daglige_forhandsstemmegivninger_test[[#This Row],[11.aug]:[5. sep.]])</f>
        <v>479</v>
      </c>
      <c r="H159">
        <v>10</v>
      </c>
      <c r="I159">
        <v>49</v>
      </c>
      <c r="J159">
        <v>64</v>
      </c>
      <c r="K159">
        <v>47</v>
      </c>
      <c r="L159">
        <v>52</v>
      </c>
      <c r="M159">
        <v>39</v>
      </c>
      <c r="N159">
        <v>0</v>
      </c>
      <c r="O159">
        <v>0</v>
      </c>
      <c r="P159">
        <v>59</v>
      </c>
      <c r="Q159">
        <v>76</v>
      </c>
      <c r="R159">
        <v>93</v>
      </c>
    </row>
    <row r="160" spans="1:18" x14ac:dyDescent="0.2">
      <c r="A160" t="s">
        <v>145</v>
      </c>
      <c r="B160">
        <v>1566</v>
      </c>
      <c r="C160" t="s">
        <v>166</v>
      </c>
      <c r="D160">
        <v>4537</v>
      </c>
      <c r="E160" s="1">
        <f>daglige_forhandsstemmegivninger_test[[#This Row],[Ordinære forhåndsstemmegivninger]]+daglige_forhandsstemmegivninger_test[[#This Row],[Tidligstemmer]]</f>
        <v>330</v>
      </c>
      <c r="F160" s="2">
        <f>daglige_forhandsstemmegivninger_test[[#This Row],[Totalt antall forhåndsstemmegivninger]]/daglige_forhandsstemmegivninger_test[[#This Row],[Antall stemmeberettigede]]</f>
        <v>7.2735287635001103E-2</v>
      </c>
      <c r="G160" s="1">
        <f>SUM(daglige_forhandsstemmegivninger_test[[#This Row],[11.aug]:[5. sep.]])</f>
        <v>330</v>
      </c>
      <c r="H160">
        <v>0</v>
      </c>
      <c r="I160">
        <v>22</v>
      </c>
      <c r="J160">
        <v>39</v>
      </c>
      <c r="K160">
        <v>36</v>
      </c>
      <c r="L160">
        <v>36</v>
      </c>
      <c r="M160">
        <v>47</v>
      </c>
      <c r="N160">
        <v>0</v>
      </c>
      <c r="O160">
        <v>0</v>
      </c>
      <c r="P160">
        <v>38</v>
      </c>
      <c r="Q160">
        <v>48</v>
      </c>
      <c r="R160">
        <v>64</v>
      </c>
    </row>
    <row r="161" spans="1:18" x14ac:dyDescent="0.2">
      <c r="A161" t="s">
        <v>145</v>
      </c>
      <c r="B161">
        <v>1573</v>
      </c>
      <c r="C161" t="s">
        <v>167</v>
      </c>
      <c r="D161">
        <v>1555</v>
      </c>
      <c r="E161" s="1">
        <f>daglige_forhandsstemmegivninger_test[[#This Row],[Ordinære forhåndsstemmegivninger]]+daglige_forhandsstemmegivninger_test[[#This Row],[Tidligstemmer]]</f>
        <v>162</v>
      </c>
      <c r="F161" s="2">
        <f>daglige_forhandsstemmegivninger_test[[#This Row],[Totalt antall forhåndsstemmegivninger]]/daglige_forhandsstemmegivninger_test[[#This Row],[Antall stemmeberettigede]]</f>
        <v>0.10418006430868167</v>
      </c>
      <c r="G161" s="1">
        <f>SUM(daglige_forhandsstemmegivninger_test[[#This Row],[11.aug]:[5. sep.]])</f>
        <v>161</v>
      </c>
      <c r="H161">
        <v>1</v>
      </c>
      <c r="I161">
        <v>11</v>
      </c>
      <c r="J161">
        <v>19</v>
      </c>
      <c r="K161">
        <v>22</v>
      </c>
      <c r="L161">
        <v>17</v>
      </c>
      <c r="M161">
        <v>21</v>
      </c>
      <c r="N161">
        <v>0</v>
      </c>
      <c r="O161">
        <v>0</v>
      </c>
      <c r="P161">
        <v>17</v>
      </c>
      <c r="Q161">
        <v>23</v>
      </c>
      <c r="R161">
        <v>31</v>
      </c>
    </row>
    <row r="162" spans="1:18" x14ac:dyDescent="0.2">
      <c r="A162" t="s">
        <v>145</v>
      </c>
      <c r="B162">
        <v>1576</v>
      </c>
      <c r="C162" t="s">
        <v>168</v>
      </c>
      <c r="D162">
        <v>2520</v>
      </c>
      <c r="E162" s="1">
        <f>daglige_forhandsstemmegivninger_test[[#This Row],[Ordinære forhåndsstemmegivninger]]+daglige_forhandsstemmegivninger_test[[#This Row],[Tidligstemmer]]</f>
        <v>259</v>
      </c>
      <c r="F162" s="2">
        <f>daglige_forhandsstemmegivninger_test[[#This Row],[Totalt antall forhåndsstemmegivninger]]/daglige_forhandsstemmegivninger_test[[#This Row],[Antall stemmeberettigede]]</f>
        <v>0.10277777777777777</v>
      </c>
      <c r="G162" s="1">
        <f>SUM(daglige_forhandsstemmegivninger_test[[#This Row],[11.aug]:[5. sep.]])</f>
        <v>258</v>
      </c>
      <c r="H162">
        <v>1</v>
      </c>
      <c r="I162">
        <v>12</v>
      </c>
      <c r="J162">
        <v>16</v>
      </c>
      <c r="K162">
        <v>18</v>
      </c>
      <c r="L162">
        <v>66</v>
      </c>
      <c r="M162">
        <v>72</v>
      </c>
      <c r="N162">
        <v>0</v>
      </c>
      <c r="O162">
        <v>0</v>
      </c>
      <c r="P162">
        <v>17</v>
      </c>
      <c r="Q162">
        <v>27</v>
      </c>
      <c r="R162">
        <v>30</v>
      </c>
    </row>
    <row r="163" spans="1:18" x14ac:dyDescent="0.2">
      <c r="A163" t="s">
        <v>145</v>
      </c>
      <c r="B163">
        <v>1577</v>
      </c>
      <c r="C163" t="s">
        <v>169</v>
      </c>
      <c r="D163">
        <v>8094</v>
      </c>
      <c r="E163" s="1">
        <f>daglige_forhandsstemmegivninger_test[[#This Row],[Ordinære forhåndsstemmegivninger]]+daglige_forhandsstemmegivninger_test[[#This Row],[Tidligstemmer]]</f>
        <v>582</v>
      </c>
      <c r="F163" s="2">
        <f>daglige_forhandsstemmegivninger_test[[#This Row],[Totalt antall forhåndsstemmegivninger]]/daglige_forhandsstemmegivninger_test[[#This Row],[Antall stemmeberettigede]]</f>
        <v>7.1905114899925876E-2</v>
      </c>
      <c r="G163" s="1">
        <f>SUM(daglige_forhandsstemmegivninger_test[[#This Row],[11.aug]:[5. sep.]])</f>
        <v>531</v>
      </c>
      <c r="H163">
        <v>51</v>
      </c>
      <c r="I163">
        <v>65</v>
      </c>
      <c r="J163">
        <v>64</v>
      </c>
      <c r="K163">
        <v>56</v>
      </c>
      <c r="L163">
        <v>38</v>
      </c>
      <c r="M163">
        <v>54</v>
      </c>
      <c r="N163">
        <v>0</v>
      </c>
      <c r="O163">
        <v>0</v>
      </c>
      <c r="P163">
        <v>88</v>
      </c>
      <c r="Q163">
        <v>74</v>
      </c>
      <c r="R163">
        <v>92</v>
      </c>
    </row>
    <row r="164" spans="1:18" x14ac:dyDescent="0.2">
      <c r="A164" t="s">
        <v>145</v>
      </c>
      <c r="B164">
        <v>1578</v>
      </c>
      <c r="C164" t="s">
        <v>170</v>
      </c>
      <c r="D164">
        <v>1813</v>
      </c>
      <c r="E164" s="1">
        <f>daglige_forhandsstemmegivninger_test[[#This Row],[Ordinære forhåndsstemmegivninger]]+daglige_forhandsstemmegivninger_test[[#This Row],[Tidligstemmer]]</f>
        <v>120</v>
      </c>
      <c r="F164" s="2">
        <f>daglige_forhandsstemmegivninger_test[[#This Row],[Totalt antall forhåndsstemmegivninger]]/daglige_forhandsstemmegivninger_test[[#This Row],[Antall stemmeberettigede]]</f>
        <v>6.6188637617209042E-2</v>
      </c>
      <c r="G164" s="1">
        <f>SUM(daglige_forhandsstemmegivninger_test[[#This Row],[11.aug]:[5. sep.]])</f>
        <v>115</v>
      </c>
      <c r="H164">
        <v>5</v>
      </c>
      <c r="I164">
        <v>10</v>
      </c>
      <c r="J164">
        <v>9</v>
      </c>
      <c r="K164">
        <v>7</v>
      </c>
      <c r="L164">
        <v>7</v>
      </c>
      <c r="M164">
        <v>15</v>
      </c>
      <c r="N164">
        <v>0</v>
      </c>
      <c r="O164">
        <v>0</v>
      </c>
      <c r="P164">
        <v>30</v>
      </c>
      <c r="Q164">
        <v>12</v>
      </c>
      <c r="R164">
        <v>25</v>
      </c>
    </row>
    <row r="165" spans="1:18" x14ac:dyDescent="0.2">
      <c r="A165" t="s">
        <v>145</v>
      </c>
      <c r="B165">
        <v>1579</v>
      </c>
      <c r="C165" t="s">
        <v>171</v>
      </c>
      <c r="D165">
        <v>9971</v>
      </c>
      <c r="E165" s="1">
        <f>daglige_forhandsstemmegivninger_test[[#This Row],[Ordinære forhåndsstemmegivninger]]+daglige_forhandsstemmegivninger_test[[#This Row],[Tidligstemmer]]</f>
        <v>814</v>
      </c>
      <c r="F165" s="2">
        <f>daglige_forhandsstemmegivninger_test[[#This Row],[Totalt antall forhåndsstemmegivninger]]/daglige_forhandsstemmegivninger_test[[#This Row],[Antall stemmeberettigede]]</f>
        <v>8.1636746565038609E-2</v>
      </c>
      <c r="G165" s="1">
        <f>SUM(daglige_forhandsstemmegivninger_test[[#This Row],[11.aug]:[5. sep.]])</f>
        <v>807</v>
      </c>
      <c r="H165">
        <v>7</v>
      </c>
      <c r="I165">
        <v>47</v>
      </c>
      <c r="J165">
        <v>133</v>
      </c>
      <c r="K165">
        <v>92</v>
      </c>
      <c r="L165">
        <v>41</v>
      </c>
      <c r="M165">
        <v>69</v>
      </c>
      <c r="N165">
        <v>0</v>
      </c>
      <c r="O165">
        <v>0</v>
      </c>
      <c r="P165">
        <v>69</v>
      </c>
      <c r="Q165">
        <v>175</v>
      </c>
      <c r="R165">
        <v>181</v>
      </c>
    </row>
    <row r="166" spans="1:18" x14ac:dyDescent="0.2">
      <c r="A166" t="s">
        <v>145</v>
      </c>
      <c r="B166">
        <v>1580</v>
      </c>
      <c r="C166" t="s">
        <v>172</v>
      </c>
      <c r="D166">
        <v>6604</v>
      </c>
      <c r="E166" s="1">
        <f>daglige_forhandsstemmegivninger_test[[#This Row],[Ordinære forhåndsstemmegivninger]]+daglige_forhandsstemmegivninger_test[[#This Row],[Tidligstemmer]]</f>
        <v>647</v>
      </c>
      <c r="F166" s="2">
        <f>daglige_forhandsstemmegivninger_test[[#This Row],[Totalt antall forhåndsstemmegivninger]]/daglige_forhandsstemmegivninger_test[[#This Row],[Antall stemmeberettigede]]</f>
        <v>9.7970926711084191E-2</v>
      </c>
      <c r="G166" s="1">
        <f>SUM(daglige_forhandsstemmegivninger_test[[#This Row],[11.aug]:[5. sep.]])</f>
        <v>621</v>
      </c>
      <c r="H166">
        <v>26</v>
      </c>
      <c r="I166">
        <v>44</v>
      </c>
      <c r="J166">
        <v>48</v>
      </c>
      <c r="K166">
        <v>52</v>
      </c>
      <c r="L166">
        <v>45</v>
      </c>
      <c r="M166">
        <v>69</v>
      </c>
      <c r="N166">
        <v>0</v>
      </c>
      <c r="O166">
        <v>0</v>
      </c>
      <c r="P166">
        <v>152</v>
      </c>
      <c r="Q166">
        <v>89</v>
      </c>
      <c r="R166">
        <v>122</v>
      </c>
    </row>
    <row r="167" spans="1:18" x14ac:dyDescent="0.2">
      <c r="A167" t="s">
        <v>173</v>
      </c>
      <c r="B167">
        <v>5001</v>
      </c>
      <c r="C167" t="s">
        <v>174</v>
      </c>
      <c r="D167">
        <v>160414</v>
      </c>
      <c r="E167" s="1">
        <f>daglige_forhandsstemmegivninger_test[[#This Row],[Ordinære forhåndsstemmegivninger]]+daglige_forhandsstemmegivninger_test[[#This Row],[Tidligstemmer]]</f>
        <v>14901</v>
      </c>
      <c r="F167" s="2">
        <f>daglige_forhandsstemmegivninger_test[[#This Row],[Totalt antall forhåndsstemmegivninger]]/daglige_forhandsstemmegivninger_test[[#This Row],[Antall stemmeberettigede]]</f>
        <v>9.289089480967995E-2</v>
      </c>
      <c r="G167" s="1">
        <f>SUM(daglige_forhandsstemmegivninger_test[[#This Row],[11.aug]:[5. sep.]])</f>
        <v>14756</v>
      </c>
      <c r="H167">
        <v>145</v>
      </c>
      <c r="I167">
        <v>1639</v>
      </c>
      <c r="J167">
        <v>1794</v>
      </c>
      <c r="K167">
        <v>1635</v>
      </c>
      <c r="L167">
        <v>1391</v>
      </c>
      <c r="M167">
        <v>1206</v>
      </c>
      <c r="N167">
        <v>1174</v>
      </c>
      <c r="O167">
        <v>0</v>
      </c>
      <c r="P167">
        <v>2024</v>
      </c>
      <c r="Q167">
        <v>1654</v>
      </c>
      <c r="R167">
        <v>2239</v>
      </c>
    </row>
    <row r="168" spans="1:18" x14ac:dyDescent="0.2">
      <c r="A168" t="s">
        <v>173</v>
      </c>
      <c r="B168">
        <v>5014</v>
      </c>
      <c r="C168" t="s">
        <v>175</v>
      </c>
      <c r="D168">
        <v>3247</v>
      </c>
      <c r="E168" s="1">
        <f>daglige_forhandsstemmegivninger_test[[#This Row],[Ordinære forhåndsstemmegivninger]]+daglige_forhandsstemmegivninger_test[[#This Row],[Tidligstemmer]]</f>
        <v>253</v>
      </c>
      <c r="F168" s="2">
        <f>daglige_forhandsstemmegivninger_test[[#This Row],[Totalt antall forhåndsstemmegivninger]]/daglige_forhandsstemmegivninger_test[[#This Row],[Antall stemmeberettigede]]</f>
        <v>7.7918078226054815E-2</v>
      </c>
      <c r="G168" s="1">
        <f>SUM(daglige_forhandsstemmegivninger_test[[#This Row],[11.aug]:[5. sep.]])</f>
        <v>246</v>
      </c>
      <c r="H168">
        <v>7</v>
      </c>
      <c r="I168">
        <v>16</v>
      </c>
      <c r="J168">
        <v>57</v>
      </c>
      <c r="K168">
        <v>26</v>
      </c>
      <c r="L168">
        <v>22</v>
      </c>
      <c r="M168">
        <v>23</v>
      </c>
      <c r="N168">
        <v>0</v>
      </c>
      <c r="O168">
        <v>0</v>
      </c>
      <c r="P168">
        <v>30</v>
      </c>
      <c r="Q168">
        <v>24</v>
      </c>
      <c r="R168">
        <v>48</v>
      </c>
    </row>
    <row r="169" spans="1:18" x14ac:dyDescent="0.2">
      <c r="A169" t="s">
        <v>173</v>
      </c>
      <c r="B169">
        <v>5020</v>
      </c>
      <c r="C169" t="s">
        <v>176</v>
      </c>
      <c r="D169">
        <v>711</v>
      </c>
      <c r="E169" s="1">
        <f>daglige_forhandsstemmegivninger_test[[#This Row],[Ordinære forhåndsstemmegivninger]]+daglige_forhandsstemmegivninger_test[[#This Row],[Tidligstemmer]]</f>
        <v>44</v>
      </c>
      <c r="F169" s="2">
        <f>daglige_forhandsstemmegivninger_test[[#This Row],[Totalt antall forhåndsstemmegivninger]]/daglige_forhandsstemmegivninger_test[[#This Row],[Antall stemmeberettigede]]</f>
        <v>6.1884669479606191E-2</v>
      </c>
      <c r="G169" s="1">
        <f>SUM(daglige_forhandsstemmegivninger_test[[#This Row],[11.aug]:[5. sep.]])</f>
        <v>43</v>
      </c>
      <c r="H169">
        <v>1</v>
      </c>
      <c r="I169">
        <v>3</v>
      </c>
      <c r="J169">
        <v>7</v>
      </c>
      <c r="K169">
        <v>7</v>
      </c>
      <c r="L169">
        <v>3</v>
      </c>
      <c r="M169">
        <v>1</v>
      </c>
      <c r="N169">
        <v>0</v>
      </c>
      <c r="O169">
        <v>0</v>
      </c>
      <c r="P169">
        <v>5</v>
      </c>
      <c r="Q169">
        <v>7</v>
      </c>
      <c r="R169">
        <v>10</v>
      </c>
    </row>
    <row r="170" spans="1:18" x14ac:dyDescent="0.2">
      <c r="A170" t="s">
        <v>173</v>
      </c>
      <c r="B170">
        <v>5021</v>
      </c>
      <c r="C170" t="s">
        <v>177</v>
      </c>
      <c r="D170">
        <v>5277</v>
      </c>
      <c r="E170" s="1">
        <f>daglige_forhandsstemmegivninger_test[[#This Row],[Ordinære forhåndsstemmegivninger]]+daglige_forhandsstemmegivninger_test[[#This Row],[Tidligstemmer]]</f>
        <v>576</v>
      </c>
      <c r="F170" s="2">
        <f>daglige_forhandsstemmegivninger_test[[#This Row],[Totalt antall forhåndsstemmegivninger]]/daglige_forhandsstemmegivninger_test[[#This Row],[Antall stemmeberettigede]]</f>
        <v>0.10915292779988629</v>
      </c>
      <c r="G170" s="1">
        <f>SUM(daglige_forhandsstemmegivninger_test[[#This Row],[11.aug]:[5. sep.]])</f>
        <v>563</v>
      </c>
      <c r="H170">
        <v>13</v>
      </c>
      <c r="I170">
        <v>68</v>
      </c>
      <c r="J170">
        <v>58</v>
      </c>
      <c r="K170">
        <v>42</v>
      </c>
      <c r="L170">
        <v>69</v>
      </c>
      <c r="M170">
        <v>79</v>
      </c>
      <c r="N170">
        <v>0</v>
      </c>
      <c r="O170">
        <v>0</v>
      </c>
      <c r="P170">
        <v>84</v>
      </c>
      <c r="Q170">
        <v>73</v>
      </c>
      <c r="R170">
        <v>90</v>
      </c>
    </row>
    <row r="171" spans="1:18" x14ac:dyDescent="0.2">
      <c r="A171" t="s">
        <v>173</v>
      </c>
      <c r="B171">
        <v>5022</v>
      </c>
      <c r="C171" t="s">
        <v>178</v>
      </c>
      <c r="D171">
        <v>1916</v>
      </c>
      <c r="E171" s="1">
        <f>daglige_forhandsstemmegivninger_test[[#This Row],[Ordinære forhåndsstemmegivninger]]+daglige_forhandsstemmegivninger_test[[#This Row],[Tidligstemmer]]</f>
        <v>144</v>
      </c>
      <c r="F171" s="2">
        <f>daglige_forhandsstemmegivninger_test[[#This Row],[Totalt antall forhåndsstemmegivninger]]/daglige_forhandsstemmegivninger_test[[#This Row],[Antall stemmeberettigede]]</f>
        <v>7.5156576200417533E-2</v>
      </c>
      <c r="G171" s="1">
        <f>SUM(daglige_forhandsstemmegivninger_test[[#This Row],[11.aug]:[5. sep.]])</f>
        <v>140</v>
      </c>
      <c r="H171">
        <v>4</v>
      </c>
      <c r="I171">
        <v>13</v>
      </c>
      <c r="J171">
        <v>17</v>
      </c>
      <c r="K171">
        <v>14</v>
      </c>
      <c r="L171">
        <v>22</v>
      </c>
      <c r="M171">
        <v>11</v>
      </c>
      <c r="N171">
        <v>0</v>
      </c>
      <c r="O171">
        <v>0</v>
      </c>
      <c r="P171">
        <v>18</v>
      </c>
      <c r="Q171">
        <v>18</v>
      </c>
      <c r="R171">
        <v>27</v>
      </c>
    </row>
    <row r="172" spans="1:18" x14ac:dyDescent="0.2">
      <c r="A172" t="s">
        <v>173</v>
      </c>
      <c r="B172">
        <v>5025</v>
      </c>
      <c r="C172" t="s">
        <v>179</v>
      </c>
      <c r="D172">
        <v>4309</v>
      </c>
      <c r="E172" s="1">
        <f>daglige_forhandsstemmegivninger_test[[#This Row],[Ordinære forhåndsstemmegivninger]]+daglige_forhandsstemmegivninger_test[[#This Row],[Tidligstemmer]]</f>
        <v>506</v>
      </c>
      <c r="F172" s="2">
        <f>daglige_forhandsstemmegivninger_test[[#This Row],[Totalt antall forhåndsstemmegivninger]]/daglige_forhandsstemmegivninger_test[[#This Row],[Antall stemmeberettigede]]</f>
        <v>0.11742863773497331</v>
      </c>
      <c r="G172" s="1">
        <f>SUM(daglige_forhandsstemmegivninger_test[[#This Row],[11.aug]:[5. sep.]])</f>
        <v>476</v>
      </c>
      <c r="H172">
        <v>30</v>
      </c>
      <c r="I172">
        <v>49</v>
      </c>
      <c r="J172">
        <v>0</v>
      </c>
      <c r="K172">
        <v>100</v>
      </c>
      <c r="L172">
        <v>0</v>
      </c>
      <c r="M172">
        <v>106</v>
      </c>
      <c r="N172">
        <v>0</v>
      </c>
      <c r="O172">
        <v>0</v>
      </c>
      <c r="P172">
        <v>105</v>
      </c>
      <c r="Q172">
        <v>0</v>
      </c>
      <c r="R172">
        <v>116</v>
      </c>
    </row>
    <row r="173" spans="1:18" x14ac:dyDescent="0.2">
      <c r="A173" t="s">
        <v>173</v>
      </c>
      <c r="B173">
        <v>5026</v>
      </c>
      <c r="C173" t="s">
        <v>180</v>
      </c>
      <c r="D173">
        <v>1581</v>
      </c>
      <c r="E173" s="1">
        <f>daglige_forhandsstemmegivninger_test[[#This Row],[Ordinære forhåndsstemmegivninger]]+daglige_forhandsstemmegivninger_test[[#This Row],[Tidligstemmer]]</f>
        <v>78</v>
      </c>
      <c r="F173" s="2">
        <f>daglige_forhandsstemmegivninger_test[[#This Row],[Totalt antall forhåndsstemmegivninger]]/daglige_forhandsstemmegivninger_test[[#This Row],[Antall stemmeberettigede]]</f>
        <v>4.9335863377609111E-2</v>
      </c>
      <c r="G173" s="1">
        <f>SUM(daglige_forhandsstemmegivninger_test[[#This Row],[11.aug]:[5. sep.]])</f>
        <v>77</v>
      </c>
      <c r="H173">
        <v>1</v>
      </c>
      <c r="I173">
        <v>8</v>
      </c>
      <c r="J173">
        <v>4</v>
      </c>
      <c r="K173">
        <v>13</v>
      </c>
      <c r="L173">
        <v>21</v>
      </c>
      <c r="M173">
        <v>4</v>
      </c>
      <c r="N173">
        <v>0</v>
      </c>
      <c r="O173">
        <v>0</v>
      </c>
      <c r="P173">
        <v>6</v>
      </c>
      <c r="Q173">
        <v>9</v>
      </c>
      <c r="R173">
        <v>12</v>
      </c>
    </row>
    <row r="174" spans="1:18" x14ac:dyDescent="0.2">
      <c r="A174" t="s">
        <v>173</v>
      </c>
      <c r="B174">
        <v>5027</v>
      </c>
      <c r="C174" t="s">
        <v>181</v>
      </c>
      <c r="D174">
        <v>4387</v>
      </c>
      <c r="E174" s="1">
        <f>daglige_forhandsstemmegivninger_test[[#This Row],[Ordinære forhåndsstemmegivninger]]+daglige_forhandsstemmegivninger_test[[#This Row],[Tidligstemmer]]</f>
        <v>227</v>
      </c>
      <c r="F174" s="2">
        <f>daglige_forhandsstemmegivninger_test[[#This Row],[Totalt antall forhåndsstemmegivninger]]/daglige_forhandsstemmegivninger_test[[#This Row],[Antall stemmeberettigede]]</f>
        <v>5.1743788465922043E-2</v>
      </c>
      <c r="G174" s="1">
        <f>SUM(daglige_forhandsstemmegivninger_test[[#This Row],[11.aug]:[5. sep.]])</f>
        <v>226</v>
      </c>
      <c r="H174">
        <v>1</v>
      </c>
      <c r="I174">
        <v>22</v>
      </c>
      <c r="J174">
        <v>25</v>
      </c>
      <c r="K174">
        <v>27</v>
      </c>
      <c r="L174">
        <v>28</v>
      </c>
      <c r="M174">
        <v>30</v>
      </c>
      <c r="N174">
        <v>0</v>
      </c>
      <c r="O174">
        <v>0</v>
      </c>
      <c r="P174">
        <v>30</v>
      </c>
      <c r="Q174">
        <v>35</v>
      </c>
      <c r="R174">
        <v>29</v>
      </c>
    </row>
    <row r="175" spans="1:18" x14ac:dyDescent="0.2">
      <c r="A175" t="s">
        <v>173</v>
      </c>
      <c r="B175">
        <v>5028</v>
      </c>
      <c r="C175" t="s">
        <v>182</v>
      </c>
      <c r="D175">
        <v>12882</v>
      </c>
      <c r="E175" s="1">
        <f>daglige_forhandsstemmegivninger_test[[#This Row],[Ordinære forhåndsstemmegivninger]]+daglige_forhandsstemmegivninger_test[[#This Row],[Tidligstemmer]]</f>
        <v>778</v>
      </c>
      <c r="F175" s="2">
        <f>daglige_forhandsstemmegivninger_test[[#This Row],[Totalt antall forhåndsstemmegivninger]]/daglige_forhandsstemmegivninger_test[[#This Row],[Antall stemmeberettigede]]</f>
        <v>6.039434870361745E-2</v>
      </c>
      <c r="G175" s="1">
        <f>SUM(daglige_forhandsstemmegivninger_test[[#This Row],[11.aug]:[5. sep.]])</f>
        <v>765</v>
      </c>
      <c r="H175">
        <v>13</v>
      </c>
      <c r="I175">
        <v>78</v>
      </c>
      <c r="J175">
        <v>90</v>
      </c>
      <c r="K175">
        <v>78</v>
      </c>
      <c r="L175">
        <v>78</v>
      </c>
      <c r="M175">
        <v>98</v>
      </c>
      <c r="N175">
        <v>0</v>
      </c>
      <c r="O175">
        <v>0</v>
      </c>
      <c r="P175">
        <v>124</v>
      </c>
      <c r="Q175">
        <v>86</v>
      </c>
      <c r="R175">
        <v>133</v>
      </c>
    </row>
    <row r="176" spans="1:18" x14ac:dyDescent="0.2">
      <c r="A176" t="s">
        <v>173</v>
      </c>
      <c r="B176">
        <v>5029</v>
      </c>
      <c r="C176" t="s">
        <v>183</v>
      </c>
      <c r="D176">
        <v>6233</v>
      </c>
      <c r="E176" s="1">
        <f>daglige_forhandsstemmegivninger_test[[#This Row],[Ordinære forhåndsstemmegivninger]]+daglige_forhandsstemmegivninger_test[[#This Row],[Tidligstemmer]]</f>
        <v>324</v>
      </c>
      <c r="F176" s="2">
        <f>daglige_forhandsstemmegivninger_test[[#This Row],[Totalt antall forhåndsstemmegivninger]]/daglige_forhandsstemmegivninger_test[[#This Row],[Antall stemmeberettigede]]</f>
        <v>5.1981389379111183E-2</v>
      </c>
      <c r="G176" s="1">
        <f>SUM(daglige_forhandsstemmegivninger_test[[#This Row],[11.aug]:[5. sep.]])</f>
        <v>317</v>
      </c>
      <c r="H176">
        <v>7</v>
      </c>
      <c r="I176">
        <v>37</v>
      </c>
      <c r="J176">
        <v>28</v>
      </c>
      <c r="K176">
        <v>34</v>
      </c>
      <c r="L176">
        <v>26</v>
      </c>
      <c r="M176">
        <v>32</v>
      </c>
      <c r="N176">
        <v>0</v>
      </c>
      <c r="O176">
        <v>0</v>
      </c>
      <c r="P176">
        <v>43</v>
      </c>
      <c r="Q176">
        <v>46</v>
      </c>
      <c r="R176">
        <v>71</v>
      </c>
    </row>
    <row r="177" spans="1:18" x14ac:dyDescent="0.2">
      <c r="A177" t="s">
        <v>173</v>
      </c>
      <c r="B177">
        <v>5031</v>
      </c>
      <c r="C177" t="s">
        <v>184</v>
      </c>
      <c r="D177">
        <v>10569</v>
      </c>
      <c r="E177" s="1">
        <f>daglige_forhandsstemmegivninger_test[[#This Row],[Ordinære forhåndsstemmegivninger]]+daglige_forhandsstemmegivninger_test[[#This Row],[Tidligstemmer]]</f>
        <v>555</v>
      </c>
      <c r="F177" s="2">
        <f>daglige_forhandsstemmegivninger_test[[#This Row],[Totalt antall forhåndsstemmegivninger]]/daglige_forhandsstemmegivninger_test[[#This Row],[Antall stemmeberettigede]]</f>
        <v>5.2512063582174286E-2</v>
      </c>
      <c r="G177" s="1">
        <f>SUM(daglige_forhandsstemmegivninger_test[[#This Row],[11.aug]:[5. sep.]])</f>
        <v>541</v>
      </c>
      <c r="H177">
        <v>14</v>
      </c>
      <c r="I177">
        <v>38</v>
      </c>
      <c r="J177">
        <v>57</v>
      </c>
      <c r="K177">
        <v>49</v>
      </c>
      <c r="L177">
        <v>58</v>
      </c>
      <c r="M177">
        <v>60</v>
      </c>
      <c r="N177">
        <v>0</v>
      </c>
      <c r="O177">
        <v>0</v>
      </c>
      <c r="P177">
        <v>68</v>
      </c>
      <c r="Q177">
        <v>113</v>
      </c>
      <c r="R177">
        <v>98</v>
      </c>
    </row>
    <row r="178" spans="1:18" x14ac:dyDescent="0.2">
      <c r="A178" t="s">
        <v>173</v>
      </c>
      <c r="B178">
        <v>5032</v>
      </c>
      <c r="C178" t="s">
        <v>185</v>
      </c>
      <c r="D178">
        <v>3261</v>
      </c>
      <c r="E178" s="1">
        <f>daglige_forhandsstemmegivninger_test[[#This Row],[Ordinære forhåndsstemmegivninger]]+daglige_forhandsstemmegivninger_test[[#This Row],[Tidligstemmer]]</f>
        <v>189</v>
      </c>
      <c r="F178" s="2">
        <f>daglige_forhandsstemmegivninger_test[[#This Row],[Totalt antall forhåndsstemmegivninger]]/daglige_forhandsstemmegivninger_test[[#This Row],[Antall stemmeberettigede]]</f>
        <v>5.7957681692732292E-2</v>
      </c>
      <c r="G178" s="1">
        <f>SUM(daglige_forhandsstemmegivninger_test[[#This Row],[11.aug]:[5. sep.]])</f>
        <v>189</v>
      </c>
      <c r="H178">
        <v>0</v>
      </c>
      <c r="I178">
        <v>9</v>
      </c>
      <c r="J178">
        <v>22</v>
      </c>
      <c r="K178">
        <v>26</v>
      </c>
      <c r="L178">
        <v>14</v>
      </c>
      <c r="M178">
        <v>4</v>
      </c>
      <c r="N178">
        <v>0</v>
      </c>
      <c r="O178">
        <v>0</v>
      </c>
      <c r="P178">
        <v>32</v>
      </c>
      <c r="Q178">
        <v>40</v>
      </c>
      <c r="R178">
        <v>42</v>
      </c>
    </row>
    <row r="179" spans="1:18" x14ac:dyDescent="0.2">
      <c r="A179" t="s">
        <v>173</v>
      </c>
      <c r="B179">
        <v>5033</v>
      </c>
      <c r="C179" t="s">
        <v>186</v>
      </c>
      <c r="D179">
        <v>608</v>
      </c>
      <c r="E179" s="1">
        <f>daglige_forhandsstemmegivninger_test[[#This Row],[Ordinære forhåndsstemmegivninger]]+daglige_forhandsstemmegivninger_test[[#This Row],[Tidligstemmer]]</f>
        <v>35</v>
      </c>
      <c r="F179" s="2">
        <f>daglige_forhandsstemmegivninger_test[[#This Row],[Totalt antall forhåndsstemmegivninger]]/daglige_forhandsstemmegivninger_test[[#This Row],[Antall stemmeberettigede]]</f>
        <v>5.7565789473684209E-2</v>
      </c>
      <c r="G179" s="1">
        <f>SUM(daglige_forhandsstemmegivninger_test[[#This Row],[11.aug]:[5. sep.]])</f>
        <v>35</v>
      </c>
      <c r="H179">
        <v>0</v>
      </c>
      <c r="I179">
        <v>0</v>
      </c>
      <c r="J179">
        <v>1</v>
      </c>
      <c r="K179">
        <v>8</v>
      </c>
      <c r="L179">
        <v>4</v>
      </c>
      <c r="M179">
        <v>6</v>
      </c>
      <c r="N179">
        <v>0</v>
      </c>
      <c r="O179">
        <v>0</v>
      </c>
      <c r="P179">
        <v>1</v>
      </c>
      <c r="Q179">
        <v>7</v>
      </c>
      <c r="R179">
        <v>8</v>
      </c>
    </row>
    <row r="180" spans="1:18" x14ac:dyDescent="0.2">
      <c r="A180" t="s">
        <v>173</v>
      </c>
      <c r="B180">
        <v>5054</v>
      </c>
      <c r="C180" t="s">
        <v>187</v>
      </c>
      <c r="D180">
        <v>7509</v>
      </c>
      <c r="E180" s="1">
        <f>daglige_forhandsstemmegivninger_test[[#This Row],[Ordinære forhåndsstemmegivninger]]+daglige_forhandsstemmegivninger_test[[#This Row],[Tidligstemmer]]</f>
        <v>442</v>
      </c>
      <c r="F180" s="2">
        <f>daglige_forhandsstemmegivninger_test[[#This Row],[Totalt antall forhåndsstemmegivninger]]/daglige_forhandsstemmegivninger_test[[#This Row],[Antall stemmeberettigede]]</f>
        <v>5.8862698095618594E-2</v>
      </c>
      <c r="G180" s="1">
        <f>SUM(daglige_forhandsstemmegivninger_test[[#This Row],[11.aug]:[5. sep.]])</f>
        <v>438</v>
      </c>
      <c r="H180">
        <v>4</v>
      </c>
      <c r="I180">
        <v>33</v>
      </c>
      <c r="J180">
        <v>56</v>
      </c>
      <c r="K180">
        <v>35</v>
      </c>
      <c r="L180">
        <v>30</v>
      </c>
      <c r="M180">
        <v>49</v>
      </c>
      <c r="N180">
        <v>0</v>
      </c>
      <c r="O180">
        <v>0</v>
      </c>
      <c r="P180">
        <v>112</v>
      </c>
      <c r="Q180">
        <v>69</v>
      </c>
      <c r="R180">
        <v>54</v>
      </c>
    </row>
    <row r="181" spans="1:18" x14ac:dyDescent="0.2">
      <c r="A181" t="s">
        <v>173</v>
      </c>
      <c r="B181">
        <v>5055</v>
      </c>
      <c r="C181" t="s">
        <v>188</v>
      </c>
      <c r="D181">
        <v>4522</v>
      </c>
      <c r="E181" s="1">
        <f>daglige_forhandsstemmegivninger_test[[#This Row],[Ordinære forhåndsstemmegivninger]]+daglige_forhandsstemmegivninger_test[[#This Row],[Tidligstemmer]]</f>
        <v>309</v>
      </c>
      <c r="F181" s="2">
        <f>daglige_forhandsstemmegivninger_test[[#This Row],[Totalt antall forhåndsstemmegivninger]]/daglige_forhandsstemmegivninger_test[[#This Row],[Antall stemmeberettigede]]</f>
        <v>6.8332596196373288E-2</v>
      </c>
      <c r="G181" s="1">
        <f>SUM(daglige_forhandsstemmegivninger_test[[#This Row],[11.aug]:[5. sep.]])</f>
        <v>305</v>
      </c>
      <c r="H181">
        <v>4</v>
      </c>
      <c r="I181">
        <v>31</v>
      </c>
      <c r="J181">
        <v>42</v>
      </c>
      <c r="K181">
        <v>43</v>
      </c>
      <c r="L181">
        <v>21</v>
      </c>
      <c r="M181">
        <v>25</v>
      </c>
      <c r="N181">
        <v>0</v>
      </c>
      <c r="O181">
        <v>0</v>
      </c>
      <c r="P181">
        <v>44</v>
      </c>
      <c r="Q181">
        <v>46</v>
      </c>
      <c r="R181">
        <v>53</v>
      </c>
    </row>
    <row r="182" spans="1:18" x14ac:dyDescent="0.2">
      <c r="A182" t="s">
        <v>173</v>
      </c>
      <c r="B182">
        <v>5056</v>
      </c>
      <c r="C182" t="s">
        <v>189</v>
      </c>
      <c r="D182">
        <v>3591</v>
      </c>
      <c r="E182" s="1">
        <f>daglige_forhandsstemmegivninger_test[[#This Row],[Ordinære forhåndsstemmegivninger]]+daglige_forhandsstemmegivninger_test[[#This Row],[Tidligstemmer]]</f>
        <v>302</v>
      </c>
      <c r="F182" s="2">
        <f>daglige_forhandsstemmegivninger_test[[#This Row],[Totalt antall forhåndsstemmegivninger]]/daglige_forhandsstemmegivninger_test[[#This Row],[Antall stemmeberettigede]]</f>
        <v>8.4099136730715673E-2</v>
      </c>
      <c r="G182" s="1">
        <f>SUM(daglige_forhandsstemmegivninger_test[[#This Row],[11.aug]:[5. sep.]])</f>
        <v>287</v>
      </c>
      <c r="H182">
        <v>15</v>
      </c>
      <c r="I182">
        <v>36</v>
      </c>
      <c r="J182">
        <v>36</v>
      </c>
      <c r="K182">
        <v>33</v>
      </c>
      <c r="L182">
        <v>27</v>
      </c>
      <c r="M182">
        <v>27</v>
      </c>
      <c r="N182">
        <v>12</v>
      </c>
      <c r="O182">
        <v>0</v>
      </c>
      <c r="P182">
        <v>33</v>
      </c>
      <c r="Q182">
        <v>39</v>
      </c>
      <c r="R182">
        <v>44</v>
      </c>
    </row>
    <row r="183" spans="1:18" x14ac:dyDescent="0.2">
      <c r="A183" t="s">
        <v>173</v>
      </c>
      <c r="B183">
        <v>5057</v>
      </c>
      <c r="C183" t="s">
        <v>190</v>
      </c>
      <c r="D183">
        <v>7965</v>
      </c>
      <c r="E183" s="1">
        <f>daglige_forhandsstemmegivninger_test[[#This Row],[Ordinære forhåndsstemmegivninger]]+daglige_forhandsstemmegivninger_test[[#This Row],[Tidligstemmer]]</f>
        <v>458</v>
      </c>
      <c r="F183" s="2">
        <f>daglige_forhandsstemmegivninger_test[[#This Row],[Totalt antall forhåndsstemmegivninger]]/daglige_forhandsstemmegivninger_test[[#This Row],[Antall stemmeberettigede]]</f>
        <v>5.7501569365976148E-2</v>
      </c>
      <c r="G183" s="1">
        <f>SUM(daglige_forhandsstemmegivninger_test[[#This Row],[11.aug]:[5. sep.]])</f>
        <v>448</v>
      </c>
      <c r="H183">
        <v>10</v>
      </c>
      <c r="I183">
        <v>25</v>
      </c>
      <c r="J183">
        <v>31</v>
      </c>
      <c r="K183">
        <v>79</v>
      </c>
      <c r="L183">
        <v>63</v>
      </c>
      <c r="M183">
        <v>64</v>
      </c>
      <c r="N183">
        <v>0</v>
      </c>
      <c r="O183">
        <v>0</v>
      </c>
      <c r="P183">
        <v>66</v>
      </c>
      <c r="Q183">
        <v>46</v>
      </c>
      <c r="R183">
        <v>74</v>
      </c>
    </row>
    <row r="184" spans="1:18" x14ac:dyDescent="0.2">
      <c r="A184" t="s">
        <v>173</v>
      </c>
      <c r="B184">
        <v>5058</v>
      </c>
      <c r="C184" t="s">
        <v>191</v>
      </c>
      <c r="D184">
        <v>3242</v>
      </c>
      <c r="E184" s="1">
        <f>daglige_forhandsstemmegivninger_test[[#This Row],[Ordinære forhåndsstemmegivninger]]+daglige_forhandsstemmegivninger_test[[#This Row],[Tidligstemmer]]</f>
        <v>256</v>
      </c>
      <c r="F184" s="2">
        <f>daglige_forhandsstemmegivninger_test[[#This Row],[Totalt antall forhåndsstemmegivninger]]/daglige_forhandsstemmegivninger_test[[#This Row],[Antall stemmeberettigede]]</f>
        <v>7.8963602714373846E-2</v>
      </c>
      <c r="G184" s="1">
        <f>SUM(daglige_forhandsstemmegivninger_test[[#This Row],[11.aug]:[5. sep.]])</f>
        <v>252</v>
      </c>
      <c r="H184">
        <v>4</v>
      </c>
      <c r="I184">
        <v>13</v>
      </c>
      <c r="J184">
        <v>31</v>
      </c>
      <c r="K184">
        <v>41</v>
      </c>
      <c r="L184">
        <v>25</v>
      </c>
      <c r="M184">
        <v>42</v>
      </c>
      <c r="N184">
        <v>0</v>
      </c>
      <c r="O184">
        <v>0</v>
      </c>
      <c r="P184">
        <v>31</v>
      </c>
      <c r="Q184">
        <v>39</v>
      </c>
      <c r="R184">
        <v>30</v>
      </c>
    </row>
    <row r="185" spans="1:18" x14ac:dyDescent="0.2">
      <c r="A185" t="s">
        <v>173</v>
      </c>
      <c r="B185">
        <v>5059</v>
      </c>
      <c r="C185" t="s">
        <v>192</v>
      </c>
      <c r="D185">
        <v>14020</v>
      </c>
      <c r="E185" s="1">
        <f>daglige_forhandsstemmegivninger_test[[#This Row],[Ordinære forhåndsstemmegivninger]]+daglige_forhandsstemmegivninger_test[[#This Row],[Tidligstemmer]]</f>
        <v>565</v>
      </c>
      <c r="F185" s="2">
        <f>daglige_forhandsstemmegivninger_test[[#This Row],[Totalt antall forhåndsstemmegivninger]]/daglige_forhandsstemmegivninger_test[[#This Row],[Antall stemmeberettigede]]</f>
        <v>4.0299572039942937E-2</v>
      </c>
      <c r="G185" s="1">
        <f>SUM(daglige_forhandsstemmegivninger_test[[#This Row],[11.aug]:[5. sep.]])</f>
        <v>534</v>
      </c>
      <c r="H185">
        <v>31</v>
      </c>
      <c r="I185">
        <v>60</v>
      </c>
      <c r="J185">
        <v>57</v>
      </c>
      <c r="K185">
        <v>48</v>
      </c>
      <c r="L185">
        <v>91</v>
      </c>
      <c r="M185">
        <v>60</v>
      </c>
      <c r="N185">
        <v>0</v>
      </c>
      <c r="O185">
        <v>0</v>
      </c>
      <c r="P185">
        <v>88</v>
      </c>
      <c r="Q185">
        <v>64</v>
      </c>
      <c r="R185">
        <v>66</v>
      </c>
    </row>
    <row r="186" spans="1:18" x14ac:dyDescent="0.2">
      <c r="A186" t="s">
        <v>173</v>
      </c>
      <c r="B186">
        <v>5061</v>
      </c>
      <c r="C186" t="s">
        <v>193</v>
      </c>
      <c r="D186">
        <v>1520</v>
      </c>
      <c r="E186" s="1">
        <f>daglige_forhandsstemmegivninger_test[[#This Row],[Ordinære forhåndsstemmegivninger]]+daglige_forhandsstemmegivninger_test[[#This Row],[Tidligstemmer]]</f>
        <v>79</v>
      </c>
      <c r="F186" s="2">
        <f>daglige_forhandsstemmegivninger_test[[#This Row],[Totalt antall forhåndsstemmegivninger]]/daglige_forhandsstemmegivninger_test[[#This Row],[Antall stemmeberettigede]]</f>
        <v>5.1973684210526318E-2</v>
      </c>
      <c r="G186" s="1">
        <f>SUM(daglige_forhandsstemmegivninger_test[[#This Row],[11.aug]:[5. sep.]])</f>
        <v>77</v>
      </c>
      <c r="H186">
        <v>2</v>
      </c>
      <c r="I186">
        <v>10</v>
      </c>
      <c r="J186">
        <v>11</v>
      </c>
      <c r="K186">
        <v>6</v>
      </c>
      <c r="L186">
        <v>9</v>
      </c>
      <c r="M186">
        <v>12</v>
      </c>
      <c r="N186">
        <v>0</v>
      </c>
      <c r="O186">
        <v>0</v>
      </c>
      <c r="P186">
        <v>10</v>
      </c>
      <c r="Q186">
        <v>14</v>
      </c>
      <c r="R186">
        <v>5</v>
      </c>
    </row>
    <row r="187" spans="1:18" x14ac:dyDescent="0.2">
      <c r="A187" t="s">
        <v>194</v>
      </c>
      <c r="B187">
        <v>5006</v>
      </c>
      <c r="C187" t="s">
        <v>195</v>
      </c>
      <c r="D187">
        <v>18230</v>
      </c>
      <c r="E187" s="1">
        <f>daglige_forhandsstemmegivninger_test[[#This Row],[Ordinære forhåndsstemmegivninger]]+daglige_forhandsstemmegivninger_test[[#This Row],[Tidligstemmer]]</f>
        <v>1505</v>
      </c>
      <c r="F187" s="2">
        <f>daglige_forhandsstemmegivninger_test[[#This Row],[Totalt antall forhåndsstemmegivninger]]/daglige_forhandsstemmegivninger_test[[#This Row],[Antall stemmeberettigede]]</f>
        <v>8.2556226001097091E-2</v>
      </c>
      <c r="G187" s="1">
        <f>SUM(daglige_forhandsstemmegivninger_test[[#This Row],[11.aug]:[5. sep.]])</f>
        <v>1500</v>
      </c>
      <c r="H187">
        <v>5</v>
      </c>
      <c r="I187">
        <v>153</v>
      </c>
      <c r="J187">
        <v>168</v>
      </c>
      <c r="K187">
        <v>208</v>
      </c>
      <c r="L187">
        <v>167</v>
      </c>
      <c r="M187">
        <v>147</v>
      </c>
      <c r="N187">
        <v>0</v>
      </c>
      <c r="O187">
        <v>0</v>
      </c>
      <c r="P187">
        <v>249</v>
      </c>
      <c r="Q187">
        <v>179</v>
      </c>
      <c r="R187">
        <v>229</v>
      </c>
    </row>
    <row r="188" spans="1:18" x14ac:dyDescent="0.2">
      <c r="A188" t="s">
        <v>194</v>
      </c>
      <c r="B188">
        <v>5007</v>
      </c>
      <c r="C188" t="s">
        <v>196</v>
      </c>
      <c r="D188">
        <v>11485</v>
      </c>
      <c r="E188" s="1">
        <f>daglige_forhandsstemmegivninger_test[[#This Row],[Ordinære forhåndsstemmegivninger]]+daglige_forhandsstemmegivninger_test[[#This Row],[Tidligstemmer]]</f>
        <v>908</v>
      </c>
      <c r="F188" s="2">
        <f>daglige_forhandsstemmegivninger_test[[#This Row],[Totalt antall forhåndsstemmegivninger]]/daglige_forhandsstemmegivninger_test[[#This Row],[Antall stemmeberettigede]]</f>
        <v>7.9059643012625164E-2</v>
      </c>
      <c r="G188" s="1">
        <f>SUM(daglige_forhandsstemmegivninger_test[[#This Row],[11.aug]:[5. sep.]])</f>
        <v>901</v>
      </c>
      <c r="H188">
        <v>7</v>
      </c>
      <c r="I188">
        <v>89</v>
      </c>
      <c r="J188">
        <v>123</v>
      </c>
      <c r="K188">
        <v>83</v>
      </c>
      <c r="L188">
        <v>117</v>
      </c>
      <c r="M188">
        <v>78</v>
      </c>
      <c r="N188">
        <v>22</v>
      </c>
      <c r="O188">
        <v>0</v>
      </c>
      <c r="P188">
        <v>121</v>
      </c>
      <c r="Q188">
        <v>124</v>
      </c>
      <c r="R188">
        <v>144</v>
      </c>
    </row>
    <row r="189" spans="1:18" x14ac:dyDescent="0.2">
      <c r="A189" t="s">
        <v>194</v>
      </c>
      <c r="B189">
        <v>5034</v>
      </c>
      <c r="C189" t="s">
        <v>197</v>
      </c>
      <c r="D189">
        <v>1807</v>
      </c>
      <c r="E189" s="1">
        <f>daglige_forhandsstemmegivninger_test[[#This Row],[Ordinære forhåndsstemmegivninger]]+daglige_forhandsstemmegivninger_test[[#This Row],[Tidligstemmer]]</f>
        <v>150</v>
      </c>
      <c r="F189" s="2">
        <f>daglige_forhandsstemmegivninger_test[[#This Row],[Totalt antall forhåndsstemmegivninger]]/daglige_forhandsstemmegivninger_test[[#This Row],[Antall stemmeberettigede]]</f>
        <v>8.3010514665190924E-2</v>
      </c>
      <c r="G189" s="1">
        <f>SUM(daglige_forhandsstemmegivninger_test[[#This Row],[11.aug]:[5. sep.]])</f>
        <v>147</v>
      </c>
      <c r="H189">
        <v>3</v>
      </c>
      <c r="I189">
        <v>11</v>
      </c>
      <c r="J189">
        <v>9</v>
      </c>
      <c r="K189">
        <v>22</v>
      </c>
      <c r="L189">
        <v>16</v>
      </c>
      <c r="M189">
        <v>21</v>
      </c>
      <c r="N189">
        <v>0</v>
      </c>
      <c r="O189">
        <v>0</v>
      </c>
      <c r="P189">
        <v>17</v>
      </c>
      <c r="Q189">
        <v>18</v>
      </c>
      <c r="R189">
        <v>33</v>
      </c>
    </row>
    <row r="190" spans="1:18" x14ac:dyDescent="0.2">
      <c r="A190" t="s">
        <v>194</v>
      </c>
      <c r="B190">
        <v>5035</v>
      </c>
      <c r="C190" t="s">
        <v>198</v>
      </c>
      <c r="D190">
        <v>18769</v>
      </c>
      <c r="E190" s="1">
        <f>daglige_forhandsstemmegivninger_test[[#This Row],[Ordinære forhåndsstemmegivninger]]+daglige_forhandsstemmegivninger_test[[#This Row],[Tidligstemmer]]</f>
        <v>2558</v>
      </c>
      <c r="F190" s="2">
        <f>daglige_forhandsstemmegivninger_test[[#This Row],[Totalt antall forhåndsstemmegivninger]]/daglige_forhandsstemmegivninger_test[[#This Row],[Antall stemmeberettigede]]</f>
        <v>0.13628856092492941</v>
      </c>
      <c r="G190" s="1">
        <f>SUM(daglige_forhandsstemmegivninger_test[[#This Row],[11.aug]:[5. sep.]])</f>
        <v>2553</v>
      </c>
      <c r="H190">
        <v>5</v>
      </c>
      <c r="I190">
        <v>124</v>
      </c>
      <c r="J190">
        <v>113</v>
      </c>
      <c r="K190">
        <v>85</v>
      </c>
      <c r="L190">
        <v>384</v>
      </c>
      <c r="M190">
        <v>399</v>
      </c>
      <c r="N190">
        <v>267</v>
      </c>
      <c r="O190">
        <v>0</v>
      </c>
      <c r="P190">
        <v>377</v>
      </c>
      <c r="Q190">
        <v>411</v>
      </c>
      <c r="R190">
        <v>393</v>
      </c>
    </row>
    <row r="191" spans="1:18" x14ac:dyDescent="0.2">
      <c r="A191" t="s">
        <v>194</v>
      </c>
      <c r="B191">
        <v>5036</v>
      </c>
      <c r="C191" t="s">
        <v>199</v>
      </c>
      <c r="D191">
        <v>1965</v>
      </c>
      <c r="E191" s="1">
        <f>daglige_forhandsstemmegivninger_test[[#This Row],[Ordinære forhåndsstemmegivninger]]+daglige_forhandsstemmegivninger_test[[#This Row],[Tidligstemmer]]</f>
        <v>133</v>
      </c>
      <c r="F191" s="2">
        <f>daglige_forhandsstemmegivninger_test[[#This Row],[Totalt antall forhåndsstemmegivninger]]/daglige_forhandsstemmegivninger_test[[#This Row],[Antall stemmeberettigede]]</f>
        <v>6.7684478371501267E-2</v>
      </c>
      <c r="G191" s="1">
        <f>SUM(daglige_forhandsstemmegivninger_test[[#This Row],[11.aug]:[5. sep.]])</f>
        <v>132</v>
      </c>
      <c r="H191">
        <v>1</v>
      </c>
      <c r="I191">
        <v>17</v>
      </c>
      <c r="J191">
        <v>21</v>
      </c>
      <c r="K191">
        <v>14</v>
      </c>
      <c r="L191">
        <v>15</v>
      </c>
      <c r="M191">
        <v>17</v>
      </c>
      <c r="N191">
        <v>0</v>
      </c>
      <c r="O191">
        <v>0</v>
      </c>
      <c r="P191">
        <v>13</v>
      </c>
      <c r="Q191">
        <v>10</v>
      </c>
      <c r="R191">
        <v>25</v>
      </c>
    </row>
    <row r="192" spans="1:18" x14ac:dyDescent="0.2">
      <c r="A192" t="s">
        <v>194</v>
      </c>
      <c r="B192">
        <v>5037</v>
      </c>
      <c r="C192" t="s">
        <v>200</v>
      </c>
      <c r="D192">
        <v>15414</v>
      </c>
      <c r="E192" s="1">
        <f>daglige_forhandsstemmegivninger_test[[#This Row],[Ordinære forhåndsstemmegivninger]]+daglige_forhandsstemmegivninger_test[[#This Row],[Tidligstemmer]]</f>
        <v>1367</v>
      </c>
      <c r="F192" s="2">
        <f>daglige_forhandsstemmegivninger_test[[#This Row],[Totalt antall forhåndsstemmegivninger]]/daglige_forhandsstemmegivninger_test[[#This Row],[Antall stemmeberettigede]]</f>
        <v>8.8685610483975608E-2</v>
      </c>
      <c r="G192" s="1">
        <f>SUM(daglige_forhandsstemmegivninger_test[[#This Row],[11.aug]:[5. sep.]])</f>
        <v>1343</v>
      </c>
      <c r="H192">
        <v>24</v>
      </c>
      <c r="I192">
        <v>104</v>
      </c>
      <c r="J192">
        <v>154</v>
      </c>
      <c r="K192">
        <v>124</v>
      </c>
      <c r="L192">
        <v>132</v>
      </c>
      <c r="M192">
        <v>100</v>
      </c>
      <c r="N192">
        <v>183</v>
      </c>
      <c r="O192">
        <v>0</v>
      </c>
      <c r="P192">
        <v>159</v>
      </c>
      <c r="Q192">
        <v>154</v>
      </c>
      <c r="R192">
        <v>233</v>
      </c>
    </row>
    <row r="193" spans="1:18" x14ac:dyDescent="0.2">
      <c r="A193" t="s">
        <v>194</v>
      </c>
      <c r="B193">
        <v>5038</v>
      </c>
      <c r="C193" t="s">
        <v>201</v>
      </c>
      <c r="D193">
        <v>11746</v>
      </c>
      <c r="E193" s="1">
        <f>daglige_forhandsstemmegivninger_test[[#This Row],[Ordinære forhåndsstemmegivninger]]+daglige_forhandsstemmegivninger_test[[#This Row],[Tidligstemmer]]</f>
        <v>1476</v>
      </c>
      <c r="F193" s="2">
        <f>daglige_forhandsstemmegivninger_test[[#This Row],[Totalt antall forhåndsstemmegivninger]]/daglige_forhandsstemmegivninger_test[[#This Row],[Antall stemmeberettigede]]</f>
        <v>0.12565979908053806</v>
      </c>
      <c r="G193" s="1">
        <f>SUM(daglige_forhandsstemmegivninger_test[[#This Row],[11.aug]:[5. sep.]])</f>
        <v>1449</v>
      </c>
      <c r="H193">
        <v>27</v>
      </c>
      <c r="I193">
        <v>147</v>
      </c>
      <c r="J193">
        <v>159</v>
      </c>
      <c r="K193">
        <v>155</v>
      </c>
      <c r="L193">
        <v>133</v>
      </c>
      <c r="M193">
        <v>145</v>
      </c>
      <c r="N193">
        <v>165</v>
      </c>
      <c r="O193">
        <v>0</v>
      </c>
      <c r="P193">
        <v>166</v>
      </c>
      <c r="Q193">
        <v>203</v>
      </c>
      <c r="R193">
        <v>176</v>
      </c>
    </row>
    <row r="194" spans="1:18" x14ac:dyDescent="0.2">
      <c r="A194" t="s">
        <v>194</v>
      </c>
      <c r="B194">
        <v>5041</v>
      </c>
      <c r="C194" t="s">
        <v>202</v>
      </c>
      <c r="D194">
        <v>1553</v>
      </c>
      <c r="E194" s="1">
        <f>daglige_forhandsstemmegivninger_test[[#This Row],[Ordinære forhåndsstemmegivninger]]+daglige_forhandsstemmegivninger_test[[#This Row],[Tidligstemmer]]</f>
        <v>102</v>
      </c>
      <c r="F194" s="2">
        <f>daglige_forhandsstemmegivninger_test[[#This Row],[Totalt antall forhåndsstemmegivninger]]/daglige_forhandsstemmegivninger_test[[#This Row],[Antall stemmeberettigede]]</f>
        <v>6.5679330328396651E-2</v>
      </c>
      <c r="G194" s="1">
        <f>SUM(daglige_forhandsstemmegivninger_test[[#This Row],[11.aug]:[5. sep.]])</f>
        <v>99</v>
      </c>
      <c r="H194">
        <v>3</v>
      </c>
      <c r="I194">
        <v>5</v>
      </c>
      <c r="J194">
        <v>8</v>
      </c>
      <c r="K194">
        <v>6</v>
      </c>
      <c r="L194">
        <v>14</v>
      </c>
      <c r="M194">
        <v>10</v>
      </c>
      <c r="N194">
        <v>0</v>
      </c>
      <c r="O194">
        <v>0</v>
      </c>
      <c r="P194">
        <v>17</v>
      </c>
      <c r="Q194">
        <v>20</v>
      </c>
      <c r="R194">
        <v>19</v>
      </c>
    </row>
    <row r="195" spans="1:18" x14ac:dyDescent="0.2">
      <c r="A195" t="s">
        <v>194</v>
      </c>
      <c r="B195">
        <v>5042</v>
      </c>
      <c r="C195" t="s">
        <v>203</v>
      </c>
      <c r="D195">
        <v>1002</v>
      </c>
      <c r="E195" s="1">
        <f>daglige_forhandsstemmegivninger_test[[#This Row],[Ordinære forhåndsstemmegivninger]]+daglige_forhandsstemmegivninger_test[[#This Row],[Tidligstemmer]]</f>
        <v>62</v>
      </c>
      <c r="F195" s="2">
        <f>daglige_forhandsstemmegivninger_test[[#This Row],[Totalt antall forhåndsstemmegivninger]]/daglige_forhandsstemmegivninger_test[[#This Row],[Antall stemmeberettigede]]</f>
        <v>6.1876247504990017E-2</v>
      </c>
      <c r="G195" s="1">
        <f>SUM(daglige_forhandsstemmegivninger_test[[#This Row],[11.aug]:[5. sep.]])</f>
        <v>62</v>
      </c>
      <c r="H195">
        <v>0</v>
      </c>
      <c r="I195">
        <v>6</v>
      </c>
      <c r="J195">
        <v>11</v>
      </c>
      <c r="K195">
        <v>18</v>
      </c>
      <c r="L195">
        <v>2</v>
      </c>
      <c r="M195">
        <v>9</v>
      </c>
      <c r="N195">
        <v>0</v>
      </c>
      <c r="O195">
        <v>0</v>
      </c>
      <c r="P195">
        <v>5</v>
      </c>
      <c r="Q195">
        <v>6</v>
      </c>
      <c r="R195">
        <v>5</v>
      </c>
    </row>
    <row r="196" spans="1:18" x14ac:dyDescent="0.2">
      <c r="A196" t="s">
        <v>194</v>
      </c>
      <c r="B196">
        <v>5043</v>
      </c>
      <c r="C196" t="s">
        <v>204</v>
      </c>
      <c r="D196">
        <v>322</v>
      </c>
      <c r="E196" s="1">
        <f>daglige_forhandsstemmegivninger_test[[#This Row],[Ordinære forhåndsstemmegivninger]]+daglige_forhandsstemmegivninger_test[[#This Row],[Tidligstemmer]]</f>
        <v>22</v>
      </c>
      <c r="F196" s="2">
        <f>daglige_forhandsstemmegivninger_test[[#This Row],[Totalt antall forhåndsstemmegivninger]]/daglige_forhandsstemmegivninger_test[[#This Row],[Antall stemmeberettigede]]</f>
        <v>6.8322981366459631E-2</v>
      </c>
      <c r="G196" s="1">
        <f>SUM(daglige_forhandsstemmegivninger_test[[#This Row],[11.aug]:[5. sep.]])</f>
        <v>22</v>
      </c>
      <c r="H196">
        <v>0</v>
      </c>
      <c r="I196">
        <v>1</v>
      </c>
      <c r="J196">
        <v>1</v>
      </c>
      <c r="K196">
        <v>2</v>
      </c>
      <c r="L196">
        <v>3</v>
      </c>
      <c r="M196">
        <v>3</v>
      </c>
      <c r="N196">
        <v>0</v>
      </c>
      <c r="O196">
        <v>0</v>
      </c>
      <c r="P196">
        <v>4</v>
      </c>
      <c r="Q196">
        <v>1</v>
      </c>
      <c r="R196">
        <v>7</v>
      </c>
    </row>
    <row r="197" spans="1:18" x14ac:dyDescent="0.2">
      <c r="A197" t="s">
        <v>194</v>
      </c>
      <c r="B197">
        <v>5044</v>
      </c>
      <c r="C197" t="s">
        <v>205</v>
      </c>
      <c r="D197">
        <v>597</v>
      </c>
      <c r="E197" s="1">
        <f>daglige_forhandsstemmegivninger_test[[#This Row],[Ordinære forhåndsstemmegivninger]]+daglige_forhandsstemmegivninger_test[[#This Row],[Tidligstemmer]]</f>
        <v>42</v>
      </c>
      <c r="F197" s="2">
        <f>daglige_forhandsstemmegivninger_test[[#This Row],[Totalt antall forhåndsstemmegivninger]]/daglige_forhandsstemmegivninger_test[[#This Row],[Antall stemmeberettigede]]</f>
        <v>7.0351758793969849E-2</v>
      </c>
      <c r="G197" s="1">
        <f>SUM(daglige_forhandsstemmegivninger_test[[#This Row],[11.aug]:[5. sep.]])</f>
        <v>42</v>
      </c>
      <c r="H197">
        <v>0</v>
      </c>
      <c r="I197">
        <v>3</v>
      </c>
      <c r="J197">
        <v>8</v>
      </c>
      <c r="K197">
        <v>3</v>
      </c>
      <c r="L197">
        <v>3</v>
      </c>
      <c r="M197">
        <v>4</v>
      </c>
      <c r="N197">
        <v>0</v>
      </c>
      <c r="O197">
        <v>0</v>
      </c>
      <c r="P197">
        <v>4</v>
      </c>
      <c r="Q197">
        <v>3</v>
      </c>
      <c r="R197">
        <v>14</v>
      </c>
    </row>
    <row r="198" spans="1:18" x14ac:dyDescent="0.2">
      <c r="A198" t="s">
        <v>194</v>
      </c>
      <c r="B198">
        <v>5045</v>
      </c>
      <c r="C198" t="s">
        <v>206</v>
      </c>
      <c r="D198">
        <v>1688</v>
      </c>
      <c r="E198" s="1">
        <f>daglige_forhandsstemmegivninger_test[[#This Row],[Ordinære forhåndsstemmegivninger]]+daglige_forhandsstemmegivninger_test[[#This Row],[Tidligstemmer]]</f>
        <v>116</v>
      </c>
      <c r="F198" s="2">
        <f>daglige_forhandsstemmegivninger_test[[#This Row],[Totalt antall forhåndsstemmegivninger]]/daglige_forhandsstemmegivninger_test[[#This Row],[Antall stemmeberettigede]]</f>
        <v>6.8720379146919433E-2</v>
      </c>
      <c r="G198" s="1">
        <f>SUM(daglige_forhandsstemmegivninger_test[[#This Row],[11.aug]:[5. sep.]])</f>
        <v>115</v>
      </c>
      <c r="H198">
        <v>1</v>
      </c>
      <c r="I198">
        <v>16</v>
      </c>
      <c r="J198">
        <v>10</v>
      </c>
      <c r="K198">
        <v>5</v>
      </c>
      <c r="L198">
        <v>7</v>
      </c>
      <c r="M198">
        <v>11</v>
      </c>
      <c r="N198">
        <v>0</v>
      </c>
      <c r="O198">
        <v>0</v>
      </c>
      <c r="P198">
        <v>19</v>
      </c>
      <c r="Q198">
        <v>17</v>
      </c>
      <c r="R198">
        <v>30</v>
      </c>
    </row>
    <row r="199" spans="1:18" x14ac:dyDescent="0.2">
      <c r="A199" t="s">
        <v>194</v>
      </c>
      <c r="B199">
        <v>5046</v>
      </c>
      <c r="C199" t="s">
        <v>207</v>
      </c>
      <c r="D199">
        <v>917</v>
      </c>
      <c r="E199" s="1">
        <f>daglige_forhandsstemmegivninger_test[[#This Row],[Ordinære forhåndsstemmegivninger]]+daglige_forhandsstemmegivninger_test[[#This Row],[Tidligstemmer]]</f>
        <v>39</v>
      </c>
      <c r="F199" s="2">
        <f>daglige_forhandsstemmegivninger_test[[#This Row],[Totalt antall forhåndsstemmegivninger]]/daglige_forhandsstemmegivninger_test[[#This Row],[Antall stemmeberettigede]]</f>
        <v>4.2529989094874592E-2</v>
      </c>
      <c r="G199" s="1">
        <f>SUM(daglige_forhandsstemmegivninger_test[[#This Row],[11.aug]:[5. sep.]])</f>
        <v>39</v>
      </c>
      <c r="H199">
        <v>0</v>
      </c>
      <c r="I199">
        <v>1</v>
      </c>
      <c r="J199">
        <v>3</v>
      </c>
      <c r="K199">
        <v>9</v>
      </c>
      <c r="L199">
        <v>2</v>
      </c>
      <c r="M199">
        <v>3</v>
      </c>
      <c r="N199">
        <v>0</v>
      </c>
      <c r="O199">
        <v>0</v>
      </c>
      <c r="P199">
        <v>5</v>
      </c>
      <c r="Q199">
        <v>6</v>
      </c>
      <c r="R199">
        <v>10</v>
      </c>
    </row>
    <row r="200" spans="1:18" x14ac:dyDescent="0.2">
      <c r="A200" t="s">
        <v>194</v>
      </c>
      <c r="B200">
        <v>5047</v>
      </c>
      <c r="C200" t="s">
        <v>208</v>
      </c>
      <c r="D200">
        <v>2747</v>
      </c>
      <c r="E200" s="1">
        <f>daglige_forhandsstemmegivninger_test[[#This Row],[Ordinære forhåndsstemmegivninger]]+daglige_forhandsstemmegivninger_test[[#This Row],[Tidligstemmer]]</f>
        <v>170</v>
      </c>
      <c r="F200" s="2">
        <f>daglige_forhandsstemmegivninger_test[[#This Row],[Totalt antall forhåndsstemmegivninger]]/daglige_forhandsstemmegivninger_test[[#This Row],[Antall stemmeberettigede]]</f>
        <v>6.1885693483800512E-2</v>
      </c>
      <c r="G200" s="1">
        <f>SUM(daglige_forhandsstemmegivninger_test[[#This Row],[11.aug]:[5. sep.]])</f>
        <v>166</v>
      </c>
      <c r="H200">
        <v>4</v>
      </c>
      <c r="I200">
        <v>19</v>
      </c>
      <c r="J200">
        <v>9</v>
      </c>
      <c r="K200">
        <v>19</v>
      </c>
      <c r="L200">
        <v>14</v>
      </c>
      <c r="M200">
        <v>22</v>
      </c>
      <c r="N200">
        <v>0</v>
      </c>
      <c r="O200">
        <v>0</v>
      </c>
      <c r="P200">
        <v>42</v>
      </c>
      <c r="Q200">
        <v>23</v>
      </c>
      <c r="R200">
        <v>18</v>
      </c>
    </row>
    <row r="201" spans="1:18" x14ac:dyDescent="0.2">
      <c r="A201" t="s">
        <v>194</v>
      </c>
      <c r="B201">
        <v>5049</v>
      </c>
      <c r="C201" t="s">
        <v>209</v>
      </c>
      <c r="D201">
        <v>837</v>
      </c>
      <c r="E201" s="1">
        <f>daglige_forhandsstemmegivninger_test[[#This Row],[Ordinære forhåndsstemmegivninger]]+daglige_forhandsstemmegivninger_test[[#This Row],[Tidligstemmer]]</f>
        <v>54</v>
      </c>
      <c r="F201" s="2">
        <f>daglige_forhandsstemmegivninger_test[[#This Row],[Totalt antall forhåndsstemmegivninger]]/daglige_forhandsstemmegivninger_test[[#This Row],[Antall stemmeberettigede]]</f>
        <v>6.4516129032258063E-2</v>
      </c>
      <c r="G201" s="1">
        <f>SUM(daglige_forhandsstemmegivninger_test[[#This Row],[11.aug]:[5. sep.]])</f>
        <v>53</v>
      </c>
      <c r="H201">
        <v>1</v>
      </c>
      <c r="I201">
        <v>6</v>
      </c>
      <c r="J201">
        <v>6</v>
      </c>
      <c r="K201">
        <v>7</v>
      </c>
      <c r="L201">
        <v>1</v>
      </c>
      <c r="M201">
        <v>1</v>
      </c>
      <c r="N201">
        <v>0</v>
      </c>
      <c r="O201">
        <v>0</v>
      </c>
      <c r="P201">
        <v>4</v>
      </c>
      <c r="Q201">
        <v>19</v>
      </c>
      <c r="R201">
        <v>9</v>
      </c>
    </row>
    <row r="202" spans="1:18" x14ac:dyDescent="0.2">
      <c r="A202" t="s">
        <v>194</v>
      </c>
      <c r="B202">
        <v>5052</v>
      </c>
      <c r="C202" t="s">
        <v>210</v>
      </c>
      <c r="D202">
        <v>443</v>
      </c>
      <c r="E202" s="1">
        <f>daglige_forhandsstemmegivninger_test[[#This Row],[Ordinære forhåndsstemmegivninger]]+daglige_forhandsstemmegivninger_test[[#This Row],[Tidligstemmer]]</f>
        <v>15</v>
      </c>
      <c r="F202" s="2">
        <f>daglige_forhandsstemmegivninger_test[[#This Row],[Totalt antall forhåndsstemmegivninger]]/daglige_forhandsstemmegivninger_test[[#This Row],[Antall stemmeberettigede]]</f>
        <v>3.3860045146726865E-2</v>
      </c>
      <c r="G202" s="1">
        <f>SUM(daglige_forhandsstemmegivninger_test[[#This Row],[11.aug]:[5. sep.]])</f>
        <v>14</v>
      </c>
      <c r="H202">
        <v>1</v>
      </c>
      <c r="I202">
        <v>1</v>
      </c>
      <c r="J202">
        <v>3</v>
      </c>
      <c r="K202">
        <v>0</v>
      </c>
      <c r="L202">
        <v>2</v>
      </c>
      <c r="M202">
        <v>1</v>
      </c>
      <c r="N202">
        <v>0</v>
      </c>
      <c r="O202">
        <v>0</v>
      </c>
      <c r="P202">
        <v>4</v>
      </c>
      <c r="Q202">
        <v>2</v>
      </c>
      <c r="R202">
        <v>1</v>
      </c>
    </row>
    <row r="203" spans="1:18" x14ac:dyDescent="0.2">
      <c r="A203" t="s">
        <v>194</v>
      </c>
      <c r="B203">
        <v>5053</v>
      </c>
      <c r="C203" t="s">
        <v>211</v>
      </c>
      <c r="D203">
        <v>5290</v>
      </c>
      <c r="E203" s="1">
        <f>daglige_forhandsstemmegivninger_test[[#This Row],[Ordinære forhåndsstemmegivninger]]+daglige_forhandsstemmegivninger_test[[#This Row],[Tidligstemmer]]</f>
        <v>340</v>
      </c>
      <c r="F203" s="2">
        <f>daglige_forhandsstemmegivninger_test[[#This Row],[Totalt antall forhåndsstemmegivninger]]/daglige_forhandsstemmegivninger_test[[#This Row],[Antall stemmeberettigede]]</f>
        <v>6.4272211720226846E-2</v>
      </c>
      <c r="G203" s="1">
        <f>SUM(daglige_forhandsstemmegivninger_test[[#This Row],[11.aug]:[5. sep.]])</f>
        <v>339</v>
      </c>
      <c r="H203">
        <v>1</v>
      </c>
      <c r="I203">
        <v>32</v>
      </c>
      <c r="J203">
        <v>31</v>
      </c>
      <c r="K203">
        <v>43</v>
      </c>
      <c r="L203">
        <v>42</v>
      </c>
      <c r="M203">
        <v>28</v>
      </c>
      <c r="N203">
        <v>0</v>
      </c>
      <c r="O203">
        <v>0</v>
      </c>
      <c r="P203">
        <v>50</v>
      </c>
      <c r="Q203">
        <v>47</v>
      </c>
      <c r="R203">
        <v>66</v>
      </c>
    </row>
    <row r="204" spans="1:18" x14ac:dyDescent="0.2">
      <c r="A204" t="s">
        <v>194</v>
      </c>
      <c r="B204">
        <v>5060</v>
      </c>
      <c r="C204" t="s">
        <v>212</v>
      </c>
      <c r="D204">
        <v>7074</v>
      </c>
      <c r="E204" s="1">
        <f>daglige_forhandsstemmegivninger_test[[#This Row],[Ordinære forhåndsstemmegivninger]]+daglige_forhandsstemmegivninger_test[[#This Row],[Tidligstemmer]]</f>
        <v>450</v>
      </c>
      <c r="F204" s="2">
        <f>daglige_forhandsstemmegivninger_test[[#This Row],[Totalt antall forhåndsstemmegivninger]]/daglige_forhandsstemmegivninger_test[[#This Row],[Antall stemmeberettigede]]</f>
        <v>6.3613231552162849E-2</v>
      </c>
      <c r="G204" s="1">
        <f>SUM(daglige_forhandsstemmegivninger_test[[#This Row],[11.aug]:[5. sep.]])</f>
        <v>437</v>
      </c>
      <c r="H204">
        <v>13</v>
      </c>
      <c r="I204">
        <v>54</v>
      </c>
      <c r="J204">
        <v>55</v>
      </c>
      <c r="K204">
        <v>36</v>
      </c>
      <c r="L204">
        <v>41</v>
      </c>
      <c r="M204">
        <v>50</v>
      </c>
      <c r="N204">
        <v>13</v>
      </c>
      <c r="O204">
        <v>0</v>
      </c>
      <c r="P204">
        <v>67</v>
      </c>
      <c r="Q204">
        <v>63</v>
      </c>
      <c r="R204">
        <v>58</v>
      </c>
    </row>
    <row r="205" spans="1:18" x14ac:dyDescent="0.2">
      <c r="A205" t="s">
        <v>213</v>
      </c>
      <c r="B205">
        <v>1804</v>
      </c>
      <c r="C205" t="s">
        <v>214</v>
      </c>
      <c r="D205">
        <v>40071</v>
      </c>
      <c r="E205" s="1">
        <f>daglige_forhandsstemmegivninger_test[[#This Row],[Ordinære forhåndsstemmegivninger]]+daglige_forhandsstemmegivninger_test[[#This Row],[Tidligstemmer]]</f>
        <v>3143</v>
      </c>
      <c r="F205" s="2">
        <f>daglige_forhandsstemmegivninger_test[[#This Row],[Totalt antall forhåndsstemmegivninger]]/daglige_forhandsstemmegivninger_test[[#This Row],[Antall stemmeberettigede]]</f>
        <v>7.8435776496718332E-2</v>
      </c>
      <c r="G205" s="1">
        <f>SUM(daglige_forhandsstemmegivninger_test[[#This Row],[11.aug]:[5. sep.]])</f>
        <v>3098</v>
      </c>
      <c r="H205">
        <v>45</v>
      </c>
      <c r="I205">
        <v>310</v>
      </c>
      <c r="J205">
        <v>375</v>
      </c>
      <c r="K205">
        <v>328</v>
      </c>
      <c r="L205">
        <v>370</v>
      </c>
      <c r="M205">
        <v>308</v>
      </c>
      <c r="N205">
        <v>0</v>
      </c>
      <c r="O205">
        <v>0</v>
      </c>
      <c r="P205">
        <v>360</v>
      </c>
      <c r="Q205">
        <v>513</v>
      </c>
      <c r="R205">
        <v>534</v>
      </c>
    </row>
    <row r="206" spans="1:18" x14ac:dyDescent="0.2">
      <c r="A206" t="s">
        <v>213</v>
      </c>
      <c r="B206">
        <v>1806</v>
      </c>
      <c r="C206" t="s">
        <v>215</v>
      </c>
      <c r="D206">
        <v>16174</v>
      </c>
      <c r="E206" s="1">
        <f>daglige_forhandsstemmegivninger_test[[#This Row],[Ordinære forhåndsstemmegivninger]]+daglige_forhandsstemmegivninger_test[[#This Row],[Tidligstemmer]]</f>
        <v>1387</v>
      </c>
      <c r="F206" s="2">
        <f>daglige_forhandsstemmegivninger_test[[#This Row],[Totalt antall forhåndsstemmegivninger]]/daglige_forhandsstemmegivninger_test[[#This Row],[Antall stemmeberettigede]]</f>
        <v>8.5754915296154324E-2</v>
      </c>
      <c r="G206" s="1">
        <f>SUM(daglige_forhandsstemmegivninger_test[[#This Row],[11.aug]:[5. sep.]])</f>
        <v>1316</v>
      </c>
      <c r="H206">
        <v>71</v>
      </c>
      <c r="I206">
        <v>102</v>
      </c>
      <c r="J206">
        <v>175</v>
      </c>
      <c r="K206">
        <v>129</v>
      </c>
      <c r="L206">
        <v>147</v>
      </c>
      <c r="M206">
        <v>158</v>
      </c>
      <c r="N206">
        <v>0</v>
      </c>
      <c r="O206">
        <v>0</v>
      </c>
      <c r="P206">
        <v>156</v>
      </c>
      <c r="Q206">
        <v>235</v>
      </c>
      <c r="R206">
        <v>214</v>
      </c>
    </row>
    <row r="207" spans="1:18" x14ac:dyDescent="0.2">
      <c r="A207" t="s">
        <v>213</v>
      </c>
      <c r="B207">
        <v>1811</v>
      </c>
      <c r="C207" t="s">
        <v>216</v>
      </c>
      <c r="D207">
        <v>1054</v>
      </c>
      <c r="E207" s="1">
        <f>daglige_forhandsstemmegivninger_test[[#This Row],[Ordinære forhåndsstemmegivninger]]+daglige_forhandsstemmegivninger_test[[#This Row],[Tidligstemmer]]</f>
        <v>78</v>
      </c>
      <c r="F207" s="2">
        <f>daglige_forhandsstemmegivninger_test[[#This Row],[Totalt antall forhåndsstemmegivninger]]/daglige_forhandsstemmegivninger_test[[#This Row],[Antall stemmeberettigede]]</f>
        <v>7.4003795066413663E-2</v>
      </c>
      <c r="G207" s="1">
        <f>SUM(daglige_forhandsstemmegivninger_test[[#This Row],[11.aug]:[5. sep.]])</f>
        <v>77</v>
      </c>
      <c r="H207">
        <v>1</v>
      </c>
      <c r="I207">
        <v>9</v>
      </c>
      <c r="J207">
        <v>5</v>
      </c>
      <c r="K207">
        <v>5</v>
      </c>
      <c r="L207">
        <v>7</v>
      </c>
      <c r="M207">
        <v>7</v>
      </c>
      <c r="N207">
        <v>0</v>
      </c>
      <c r="O207">
        <v>0</v>
      </c>
      <c r="P207">
        <v>13</v>
      </c>
      <c r="Q207">
        <v>14</v>
      </c>
      <c r="R207">
        <v>17</v>
      </c>
    </row>
    <row r="208" spans="1:18" x14ac:dyDescent="0.2">
      <c r="A208" t="s">
        <v>213</v>
      </c>
      <c r="B208">
        <v>1812</v>
      </c>
      <c r="C208" t="s">
        <v>217</v>
      </c>
      <c r="D208">
        <v>1534</v>
      </c>
      <c r="E208" s="1">
        <f>daglige_forhandsstemmegivninger_test[[#This Row],[Ordinære forhåndsstemmegivninger]]+daglige_forhandsstemmegivninger_test[[#This Row],[Tidligstemmer]]</f>
        <v>79</v>
      </c>
      <c r="F208" s="2">
        <f>daglige_forhandsstemmegivninger_test[[#This Row],[Totalt antall forhåndsstemmegivninger]]/daglige_forhandsstemmegivninger_test[[#This Row],[Antall stemmeberettigede]]</f>
        <v>5.1499348109517604E-2</v>
      </c>
      <c r="G208" s="1">
        <f>SUM(daglige_forhandsstemmegivninger_test[[#This Row],[11.aug]:[5. sep.]])</f>
        <v>76</v>
      </c>
      <c r="H208">
        <v>3</v>
      </c>
      <c r="I208">
        <v>17</v>
      </c>
      <c r="J208">
        <v>4</v>
      </c>
      <c r="K208">
        <v>1</v>
      </c>
      <c r="L208">
        <v>11</v>
      </c>
      <c r="M208">
        <v>6</v>
      </c>
      <c r="N208">
        <v>0</v>
      </c>
      <c r="O208">
        <v>0</v>
      </c>
      <c r="P208">
        <v>10</v>
      </c>
      <c r="Q208">
        <v>15</v>
      </c>
      <c r="R208">
        <v>12</v>
      </c>
    </row>
    <row r="209" spans="1:18" x14ac:dyDescent="0.2">
      <c r="A209" t="s">
        <v>213</v>
      </c>
      <c r="B209">
        <v>1813</v>
      </c>
      <c r="C209" t="s">
        <v>218</v>
      </c>
      <c r="D209">
        <v>5949</v>
      </c>
      <c r="E209" s="1">
        <f>daglige_forhandsstemmegivninger_test[[#This Row],[Ordinære forhåndsstemmegivninger]]+daglige_forhandsstemmegivninger_test[[#This Row],[Tidligstemmer]]</f>
        <v>437</v>
      </c>
      <c r="F209" s="2">
        <f>daglige_forhandsstemmegivninger_test[[#This Row],[Totalt antall forhåndsstemmegivninger]]/daglige_forhandsstemmegivninger_test[[#This Row],[Antall stemmeberettigede]]</f>
        <v>7.3457723987224749E-2</v>
      </c>
      <c r="G209" s="1">
        <f>SUM(daglige_forhandsstemmegivninger_test[[#This Row],[11.aug]:[5. sep.]])</f>
        <v>425</v>
      </c>
      <c r="H209">
        <v>12</v>
      </c>
      <c r="I209">
        <v>50</v>
      </c>
      <c r="J209">
        <v>36</v>
      </c>
      <c r="K209">
        <v>42</v>
      </c>
      <c r="L209">
        <v>38</v>
      </c>
      <c r="M209">
        <v>39</v>
      </c>
      <c r="N209">
        <v>0</v>
      </c>
      <c r="O209">
        <v>0</v>
      </c>
      <c r="P209">
        <v>64</v>
      </c>
      <c r="Q209">
        <v>73</v>
      </c>
      <c r="R209">
        <v>83</v>
      </c>
    </row>
    <row r="210" spans="1:18" x14ac:dyDescent="0.2">
      <c r="A210" t="s">
        <v>213</v>
      </c>
      <c r="B210">
        <v>1815</v>
      </c>
      <c r="C210" t="s">
        <v>219</v>
      </c>
      <c r="D210">
        <v>945</v>
      </c>
      <c r="E210" s="1">
        <f>daglige_forhandsstemmegivninger_test[[#This Row],[Ordinære forhåndsstemmegivninger]]+daglige_forhandsstemmegivninger_test[[#This Row],[Tidligstemmer]]</f>
        <v>57</v>
      </c>
      <c r="F210" s="2">
        <f>daglige_forhandsstemmegivninger_test[[#This Row],[Totalt antall forhåndsstemmegivninger]]/daglige_forhandsstemmegivninger_test[[#This Row],[Antall stemmeberettigede]]</f>
        <v>6.0317460317460318E-2</v>
      </c>
      <c r="G210" s="1">
        <f>SUM(daglige_forhandsstemmegivninger_test[[#This Row],[11.aug]:[5. sep.]])</f>
        <v>55</v>
      </c>
      <c r="H210">
        <v>2</v>
      </c>
      <c r="I210">
        <v>1</v>
      </c>
      <c r="J210">
        <v>2</v>
      </c>
      <c r="K210">
        <v>8</v>
      </c>
      <c r="L210">
        <v>5</v>
      </c>
      <c r="M210">
        <v>8</v>
      </c>
      <c r="N210">
        <v>0</v>
      </c>
      <c r="O210">
        <v>0</v>
      </c>
      <c r="P210">
        <v>3</v>
      </c>
      <c r="Q210">
        <v>13</v>
      </c>
      <c r="R210">
        <v>15</v>
      </c>
    </row>
    <row r="211" spans="1:18" x14ac:dyDescent="0.2">
      <c r="A211" t="s">
        <v>213</v>
      </c>
      <c r="B211">
        <v>1816</v>
      </c>
      <c r="C211" t="s">
        <v>220</v>
      </c>
      <c r="D211">
        <v>365</v>
      </c>
      <c r="E211" s="1">
        <f>daglige_forhandsstemmegivninger_test[[#This Row],[Ordinære forhåndsstemmegivninger]]+daglige_forhandsstemmegivninger_test[[#This Row],[Tidligstemmer]]</f>
        <v>35</v>
      </c>
      <c r="F211" s="2">
        <f>daglige_forhandsstemmegivninger_test[[#This Row],[Totalt antall forhåndsstemmegivninger]]/daglige_forhandsstemmegivninger_test[[#This Row],[Antall stemmeberettigede]]</f>
        <v>9.5890410958904104E-2</v>
      </c>
      <c r="G211" s="1">
        <f>SUM(daglige_forhandsstemmegivninger_test[[#This Row],[11.aug]:[5. sep.]])</f>
        <v>35</v>
      </c>
      <c r="H211">
        <v>0</v>
      </c>
      <c r="I211">
        <v>11</v>
      </c>
      <c r="J211">
        <v>4</v>
      </c>
      <c r="K211">
        <v>2</v>
      </c>
      <c r="L211">
        <v>0</v>
      </c>
      <c r="M211">
        <v>3</v>
      </c>
      <c r="N211">
        <v>0</v>
      </c>
      <c r="O211">
        <v>0</v>
      </c>
      <c r="P211">
        <v>2</v>
      </c>
      <c r="Q211">
        <v>10</v>
      </c>
      <c r="R211">
        <v>3</v>
      </c>
    </row>
    <row r="212" spans="1:18" x14ac:dyDescent="0.2">
      <c r="A212" t="s">
        <v>213</v>
      </c>
      <c r="B212">
        <v>1818</v>
      </c>
      <c r="C212" t="s">
        <v>151</v>
      </c>
      <c r="D212">
        <v>1262</v>
      </c>
      <c r="E212" s="1">
        <f>daglige_forhandsstemmegivninger_test[[#This Row],[Ordinære forhåndsstemmegivninger]]+daglige_forhandsstemmegivninger_test[[#This Row],[Tidligstemmer]]</f>
        <v>88</v>
      </c>
      <c r="F212" s="2">
        <f>daglige_forhandsstemmegivninger_test[[#This Row],[Totalt antall forhåndsstemmegivninger]]/daglige_forhandsstemmegivninger_test[[#This Row],[Antall stemmeberettigede]]</f>
        <v>6.9730586370839939E-2</v>
      </c>
      <c r="G212" s="1">
        <f>SUM(daglige_forhandsstemmegivninger_test[[#This Row],[11.aug]:[5. sep.]])</f>
        <v>87</v>
      </c>
      <c r="H212">
        <v>1</v>
      </c>
      <c r="I212">
        <v>8</v>
      </c>
      <c r="J212">
        <v>8</v>
      </c>
      <c r="K212">
        <v>9</v>
      </c>
      <c r="L212">
        <v>10</v>
      </c>
      <c r="M212">
        <v>10</v>
      </c>
      <c r="N212">
        <v>0</v>
      </c>
      <c r="O212">
        <v>0</v>
      </c>
      <c r="P212">
        <v>14</v>
      </c>
      <c r="Q212">
        <v>12</v>
      </c>
      <c r="R212">
        <v>16</v>
      </c>
    </row>
    <row r="213" spans="1:18" x14ac:dyDescent="0.2">
      <c r="A213" t="s">
        <v>213</v>
      </c>
      <c r="B213">
        <v>1820</v>
      </c>
      <c r="C213" t="s">
        <v>221</v>
      </c>
      <c r="D213">
        <v>5497</v>
      </c>
      <c r="E213" s="1">
        <f>daglige_forhandsstemmegivninger_test[[#This Row],[Ordinære forhåndsstemmegivninger]]+daglige_forhandsstemmegivninger_test[[#This Row],[Tidligstemmer]]</f>
        <v>454</v>
      </c>
      <c r="F213" s="2">
        <f>daglige_forhandsstemmegivninger_test[[#This Row],[Totalt antall forhåndsstemmegivninger]]/daglige_forhandsstemmegivninger_test[[#This Row],[Antall stemmeberettigede]]</f>
        <v>8.25905039112243E-2</v>
      </c>
      <c r="G213" s="1">
        <f>SUM(daglige_forhandsstemmegivninger_test[[#This Row],[11.aug]:[5. sep.]])</f>
        <v>444</v>
      </c>
      <c r="H213">
        <v>10</v>
      </c>
      <c r="I213">
        <v>71</v>
      </c>
      <c r="J213">
        <v>50</v>
      </c>
      <c r="K213">
        <v>55</v>
      </c>
      <c r="L213">
        <v>52</v>
      </c>
      <c r="M213">
        <v>39</v>
      </c>
      <c r="N213">
        <v>0</v>
      </c>
      <c r="O213">
        <v>0</v>
      </c>
      <c r="P213">
        <v>55</v>
      </c>
      <c r="Q213">
        <v>56</v>
      </c>
      <c r="R213">
        <v>66</v>
      </c>
    </row>
    <row r="214" spans="1:18" x14ac:dyDescent="0.2">
      <c r="A214" t="s">
        <v>213</v>
      </c>
      <c r="B214">
        <v>1822</v>
      </c>
      <c r="C214" t="s">
        <v>222</v>
      </c>
      <c r="D214">
        <v>1648</v>
      </c>
      <c r="E214" s="1">
        <f>daglige_forhandsstemmegivninger_test[[#This Row],[Ordinære forhåndsstemmegivninger]]+daglige_forhandsstemmegivninger_test[[#This Row],[Tidligstemmer]]</f>
        <v>191</v>
      </c>
      <c r="F214" s="2">
        <f>daglige_forhandsstemmegivninger_test[[#This Row],[Totalt antall forhåndsstemmegivninger]]/daglige_forhandsstemmegivninger_test[[#This Row],[Antall stemmeberettigede]]</f>
        <v>0.11589805825242719</v>
      </c>
      <c r="G214" s="1">
        <f>SUM(daglige_forhandsstemmegivninger_test[[#This Row],[11.aug]:[5. sep.]])</f>
        <v>189</v>
      </c>
      <c r="H214">
        <v>2</v>
      </c>
      <c r="I214">
        <v>26</v>
      </c>
      <c r="J214">
        <v>21</v>
      </c>
      <c r="K214">
        <v>18</v>
      </c>
      <c r="L214">
        <v>25</v>
      </c>
      <c r="M214">
        <v>25</v>
      </c>
      <c r="N214">
        <v>0</v>
      </c>
      <c r="O214">
        <v>0</v>
      </c>
      <c r="P214">
        <v>29</v>
      </c>
      <c r="Q214">
        <v>26</v>
      </c>
      <c r="R214">
        <v>19</v>
      </c>
    </row>
    <row r="215" spans="1:18" x14ac:dyDescent="0.2">
      <c r="A215" t="s">
        <v>213</v>
      </c>
      <c r="B215">
        <v>1824</v>
      </c>
      <c r="C215" t="s">
        <v>223</v>
      </c>
      <c r="D215">
        <v>10309</v>
      </c>
      <c r="E215" s="1">
        <f>daglige_forhandsstemmegivninger_test[[#This Row],[Ordinære forhåndsstemmegivninger]]+daglige_forhandsstemmegivninger_test[[#This Row],[Tidligstemmer]]</f>
        <v>864</v>
      </c>
      <c r="F215" s="2">
        <f>daglige_forhandsstemmegivninger_test[[#This Row],[Totalt antall forhåndsstemmegivninger]]/daglige_forhandsstemmegivninger_test[[#This Row],[Antall stemmeberettigede]]</f>
        <v>8.3810262877097683E-2</v>
      </c>
      <c r="G215" s="1">
        <f>SUM(daglige_forhandsstemmegivninger_test[[#This Row],[11.aug]:[5. sep.]])</f>
        <v>852</v>
      </c>
      <c r="H215">
        <v>12</v>
      </c>
      <c r="I215">
        <v>77</v>
      </c>
      <c r="J215">
        <v>73</v>
      </c>
      <c r="K215">
        <v>93</v>
      </c>
      <c r="L215">
        <v>104</v>
      </c>
      <c r="M215">
        <v>116</v>
      </c>
      <c r="N215">
        <v>0</v>
      </c>
      <c r="O215">
        <v>0</v>
      </c>
      <c r="P215">
        <v>120</v>
      </c>
      <c r="Q215">
        <v>135</v>
      </c>
      <c r="R215">
        <v>134</v>
      </c>
    </row>
    <row r="216" spans="1:18" x14ac:dyDescent="0.2">
      <c r="A216" t="s">
        <v>213</v>
      </c>
      <c r="B216">
        <v>1825</v>
      </c>
      <c r="C216" t="s">
        <v>224</v>
      </c>
      <c r="D216">
        <v>1083</v>
      </c>
      <c r="E216" s="1">
        <f>daglige_forhandsstemmegivninger_test[[#This Row],[Ordinære forhåndsstemmegivninger]]+daglige_forhandsstemmegivninger_test[[#This Row],[Tidligstemmer]]</f>
        <v>79</v>
      </c>
      <c r="F216" s="2">
        <f>daglige_forhandsstemmegivninger_test[[#This Row],[Totalt antall forhåndsstemmegivninger]]/daglige_forhandsstemmegivninger_test[[#This Row],[Antall stemmeberettigede]]</f>
        <v>7.29455216989843E-2</v>
      </c>
      <c r="G216" s="1">
        <f>SUM(daglige_forhandsstemmegivninger_test[[#This Row],[11.aug]:[5. sep.]])</f>
        <v>76</v>
      </c>
      <c r="H216">
        <v>3</v>
      </c>
      <c r="I216">
        <v>13</v>
      </c>
      <c r="J216">
        <v>5</v>
      </c>
      <c r="K216">
        <v>5</v>
      </c>
      <c r="L216">
        <v>8</v>
      </c>
      <c r="M216">
        <v>13</v>
      </c>
      <c r="N216">
        <v>0</v>
      </c>
      <c r="O216">
        <v>0</v>
      </c>
      <c r="P216">
        <v>7</v>
      </c>
      <c r="Q216">
        <v>12</v>
      </c>
      <c r="R216">
        <v>13</v>
      </c>
    </row>
    <row r="217" spans="1:18" x14ac:dyDescent="0.2">
      <c r="A217" t="s">
        <v>213</v>
      </c>
      <c r="B217">
        <v>1826</v>
      </c>
      <c r="C217" t="s">
        <v>225</v>
      </c>
      <c r="D217">
        <v>980</v>
      </c>
      <c r="E217" s="1">
        <f>daglige_forhandsstemmegivninger_test[[#This Row],[Ordinære forhåndsstemmegivninger]]+daglige_forhandsstemmegivninger_test[[#This Row],[Tidligstemmer]]</f>
        <v>53</v>
      </c>
      <c r="F217" s="2">
        <f>daglige_forhandsstemmegivninger_test[[#This Row],[Totalt antall forhåndsstemmegivninger]]/daglige_forhandsstemmegivninger_test[[#This Row],[Antall stemmeberettigede]]</f>
        <v>5.4081632653061228E-2</v>
      </c>
      <c r="G217" s="1">
        <f>SUM(daglige_forhandsstemmegivninger_test[[#This Row],[11.aug]:[5. sep.]])</f>
        <v>51</v>
      </c>
      <c r="H217">
        <v>2</v>
      </c>
      <c r="I217">
        <v>7</v>
      </c>
      <c r="J217">
        <v>5</v>
      </c>
      <c r="K217">
        <v>4</v>
      </c>
      <c r="L217">
        <v>3</v>
      </c>
      <c r="M217">
        <v>5</v>
      </c>
      <c r="N217">
        <v>0</v>
      </c>
      <c r="O217">
        <v>0</v>
      </c>
      <c r="P217">
        <v>6</v>
      </c>
      <c r="Q217">
        <v>9</v>
      </c>
      <c r="R217">
        <v>12</v>
      </c>
    </row>
    <row r="218" spans="1:18" x14ac:dyDescent="0.2">
      <c r="A218" t="s">
        <v>213</v>
      </c>
      <c r="B218">
        <v>1827</v>
      </c>
      <c r="C218" t="s">
        <v>226</v>
      </c>
      <c r="D218">
        <v>1067</v>
      </c>
      <c r="E218" s="1">
        <f>daglige_forhandsstemmegivninger_test[[#This Row],[Ordinære forhåndsstemmegivninger]]+daglige_forhandsstemmegivninger_test[[#This Row],[Tidligstemmer]]</f>
        <v>82</v>
      </c>
      <c r="F218" s="2">
        <f>daglige_forhandsstemmegivninger_test[[#This Row],[Totalt antall forhåndsstemmegivninger]]/daglige_forhandsstemmegivninger_test[[#This Row],[Antall stemmeberettigede]]</f>
        <v>7.6850984067478909E-2</v>
      </c>
      <c r="G218" s="1">
        <f>SUM(daglige_forhandsstemmegivninger_test[[#This Row],[11.aug]:[5. sep.]])</f>
        <v>81</v>
      </c>
      <c r="H218">
        <v>1</v>
      </c>
      <c r="I218">
        <v>3</v>
      </c>
      <c r="J218">
        <v>11</v>
      </c>
      <c r="K218">
        <v>7</v>
      </c>
      <c r="L218">
        <v>9</v>
      </c>
      <c r="M218">
        <v>15</v>
      </c>
      <c r="N218">
        <v>0</v>
      </c>
      <c r="O218">
        <v>0</v>
      </c>
      <c r="P218">
        <v>9</v>
      </c>
      <c r="Q218">
        <v>18</v>
      </c>
      <c r="R218">
        <v>9</v>
      </c>
    </row>
    <row r="219" spans="1:18" x14ac:dyDescent="0.2">
      <c r="A219" t="s">
        <v>213</v>
      </c>
      <c r="B219">
        <v>1828</v>
      </c>
      <c r="C219" t="s">
        <v>227</v>
      </c>
      <c r="D219">
        <v>1216</v>
      </c>
      <c r="E219" s="1">
        <f>daglige_forhandsstemmegivninger_test[[#This Row],[Ordinære forhåndsstemmegivninger]]+daglige_forhandsstemmegivninger_test[[#This Row],[Tidligstemmer]]</f>
        <v>103</v>
      </c>
      <c r="F219" s="2">
        <f>daglige_forhandsstemmegivninger_test[[#This Row],[Totalt antall forhåndsstemmegivninger]]/daglige_forhandsstemmegivninger_test[[#This Row],[Antall stemmeberettigede]]</f>
        <v>8.4703947368421059E-2</v>
      </c>
      <c r="G219" s="1">
        <f>SUM(daglige_forhandsstemmegivninger_test[[#This Row],[11.aug]:[5. sep.]])</f>
        <v>102</v>
      </c>
      <c r="H219">
        <v>1</v>
      </c>
      <c r="I219">
        <v>15</v>
      </c>
      <c r="J219">
        <v>16</v>
      </c>
      <c r="K219">
        <v>10</v>
      </c>
      <c r="L219">
        <v>6</v>
      </c>
      <c r="M219">
        <v>13</v>
      </c>
      <c r="N219">
        <v>0</v>
      </c>
      <c r="O219">
        <v>0</v>
      </c>
      <c r="P219">
        <v>14</v>
      </c>
      <c r="Q219">
        <v>16</v>
      </c>
      <c r="R219">
        <v>12</v>
      </c>
    </row>
    <row r="220" spans="1:18" x14ac:dyDescent="0.2">
      <c r="A220" t="s">
        <v>213</v>
      </c>
      <c r="B220">
        <v>1832</v>
      </c>
      <c r="C220" t="s">
        <v>228</v>
      </c>
      <c r="D220">
        <v>3417</v>
      </c>
      <c r="E220" s="1">
        <f>daglige_forhandsstemmegivninger_test[[#This Row],[Ordinære forhåndsstemmegivninger]]+daglige_forhandsstemmegivninger_test[[#This Row],[Tidligstemmer]]</f>
        <v>247</v>
      </c>
      <c r="F220" s="2">
        <f>daglige_forhandsstemmegivninger_test[[#This Row],[Totalt antall forhåndsstemmegivninger]]/daglige_forhandsstemmegivninger_test[[#This Row],[Antall stemmeberettigede]]</f>
        <v>7.2285630670178513E-2</v>
      </c>
      <c r="G220" s="1">
        <f>SUM(daglige_forhandsstemmegivninger_test[[#This Row],[11.aug]:[5. sep.]])</f>
        <v>240</v>
      </c>
      <c r="H220">
        <v>7</v>
      </c>
      <c r="I220">
        <v>9</v>
      </c>
      <c r="J220">
        <v>21</v>
      </c>
      <c r="K220">
        <v>21</v>
      </c>
      <c r="L220">
        <v>19</v>
      </c>
      <c r="M220">
        <v>22</v>
      </c>
      <c r="N220">
        <v>0</v>
      </c>
      <c r="O220">
        <v>0</v>
      </c>
      <c r="P220">
        <v>45</v>
      </c>
      <c r="Q220">
        <v>66</v>
      </c>
      <c r="R220">
        <v>37</v>
      </c>
    </row>
    <row r="221" spans="1:18" x14ac:dyDescent="0.2">
      <c r="A221" t="s">
        <v>213</v>
      </c>
      <c r="B221">
        <v>1833</v>
      </c>
      <c r="C221" t="s">
        <v>229</v>
      </c>
      <c r="D221">
        <v>20084</v>
      </c>
      <c r="E221" s="1">
        <f>daglige_forhandsstemmegivninger_test[[#This Row],[Ordinære forhåndsstemmegivninger]]+daglige_forhandsstemmegivninger_test[[#This Row],[Tidligstemmer]]</f>
        <v>1933</v>
      </c>
      <c r="F221" s="2">
        <f>daglige_forhandsstemmegivninger_test[[#This Row],[Totalt antall forhåndsstemmegivninger]]/daglige_forhandsstemmegivninger_test[[#This Row],[Antall stemmeberettigede]]</f>
        <v>9.6245767775343563E-2</v>
      </c>
      <c r="G221" s="1">
        <f>SUM(daglige_forhandsstemmegivninger_test[[#This Row],[11.aug]:[5. sep.]])</f>
        <v>1922</v>
      </c>
      <c r="H221">
        <v>11</v>
      </c>
      <c r="I221">
        <v>134</v>
      </c>
      <c r="J221">
        <v>326</v>
      </c>
      <c r="K221">
        <v>225</v>
      </c>
      <c r="L221">
        <v>262</v>
      </c>
      <c r="M221">
        <v>222</v>
      </c>
      <c r="N221">
        <v>0</v>
      </c>
      <c r="O221">
        <v>0</v>
      </c>
      <c r="P221">
        <v>243</v>
      </c>
      <c r="Q221">
        <v>261</v>
      </c>
      <c r="R221">
        <v>249</v>
      </c>
    </row>
    <row r="222" spans="1:18" x14ac:dyDescent="0.2">
      <c r="A222" t="s">
        <v>213</v>
      </c>
      <c r="B222">
        <v>1834</v>
      </c>
      <c r="C222" t="s">
        <v>230</v>
      </c>
      <c r="D222">
        <v>1404</v>
      </c>
      <c r="E222" s="1">
        <f>daglige_forhandsstemmegivninger_test[[#This Row],[Ordinære forhåndsstemmegivninger]]+daglige_forhandsstemmegivninger_test[[#This Row],[Tidligstemmer]]</f>
        <v>40</v>
      </c>
      <c r="F222" s="2">
        <f>daglige_forhandsstemmegivninger_test[[#This Row],[Totalt antall forhåndsstemmegivninger]]/daglige_forhandsstemmegivninger_test[[#This Row],[Antall stemmeberettigede]]</f>
        <v>2.8490028490028491E-2</v>
      </c>
      <c r="G222" s="1">
        <f>SUM(daglige_forhandsstemmegivninger_test[[#This Row],[11.aug]:[5. sep.]])</f>
        <v>40</v>
      </c>
      <c r="H222">
        <v>0</v>
      </c>
      <c r="I222">
        <v>10</v>
      </c>
      <c r="J222">
        <v>9</v>
      </c>
      <c r="K222">
        <v>4</v>
      </c>
      <c r="L222">
        <v>1</v>
      </c>
      <c r="M222">
        <v>2</v>
      </c>
      <c r="N222">
        <v>0</v>
      </c>
      <c r="O222">
        <v>0</v>
      </c>
      <c r="P222">
        <v>2</v>
      </c>
      <c r="Q222">
        <v>5</v>
      </c>
      <c r="R222">
        <v>7</v>
      </c>
    </row>
    <row r="223" spans="1:18" x14ac:dyDescent="0.2">
      <c r="A223" t="s">
        <v>213</v>
      </c>
      <c r="B223">
        <v>1835</v>
      </c>
      <c r="C223" t="s">
        <v>231</v>
      </c>
      <c r="D223">
        <v>267</v>
      </c>
      <c r="E223" s="1">
        <f>daglige_forhandsstemmegivninger_test[[#This Row],[Ordinære forhåndsstemmegivninger]]+daglige_forhandsstemmegivninger_test[[#This Row],[Tidligstemmer]]</f>
        <v>11</v>
      </c>
      <c r="F223" s="2">
        <f>daglige_forhandsstemmegivninger_test[[#This Row],[Totalt antall forhåndsstemmegivninger]]/daglige_forhandsstemmegivninger_test[[#This Row],[Antall stemmeberettigede]]</f>
        <v>4.1198501872659173E-2</v>
      </c>
      <c r="G223" s="1">
        <f>SUM(daglige_forhandsstemmegivninger_test[[#This Row],[11.aug]:[5. sep.]])</f>
        <v>9</v>
      </c>
      <c r="H223">
        <v>2</v>
      </c>
      <c r="I223">
        <v>1</v>
      </c>
      <c r="J223">
        <v>0</v>
      </c>
      <c r="K223">
        <v>0</v>
      </c>
      <c r="L223">
        <v>1</v>
      </c>
      <c r="M223">
        <v>5</v>
      </c>
      <c r="N223">
        <v>0</v>
      </c>
      <c r="O223">
        <v>0</v>
      </c>
      <c r="P223">
        <v>2</v>
      </c>
      <c r="Q223">
        <v>0</v>
      </c>
      <c r="R223">
        <v>0</v>
      </c>
    </row>
    <row r="224" spans="1:18" x14ac:dyDescent="0.2">
      <c r="A224" t="s">
        <v>213</v>
      </c>
      <c r="B224">
        <v>1836</v>
      </c>
      <c r="C224" t="s">
        <v>232</v>
      </c>
      <c r="D224">
        <v>883</v>
      </c>
      <c r="E224" s="1">
        <f>daglige_forhandsstemmegivninger_test[[#This Row],[Ordinære forhåndsstemmegivninger]]+daglige_forhandsstemmegivninger_test[[#This Row],[Tidligstemmer]]</f>
        <v>35</v>
      </c>
      <c r="F224" s="2">
        <f>daglige_forhandsstemmegivninger_test[[#This Row],[Totalt antall forhåndsstemmegivninger]]/daglige_forhandsstemmegivninger_test[[#This Row],[Antall stemmeberettigede]]</f>
        <v>3.9637599093997736E-2</v>
      </c>
      <c r="G224" s="1">
        <f>SUM(daglige_forhandsstemmegivninger_test[[#This Row],[11.aug]:[5. sep.]])</f>
        <v>34</v>
      </c>
      <c r="H224">
        <v>1</v>
      </c>
      <c r="I224">
        <v>1</v>
      </c>
      <c r="J224">
        <v>3</v>
      </c>
      <c r="K224">
        <v>2</v>
      </c>
      <c r="L224">
        <v>2</v>
      </c>
      <c r="M224">
        <v>8</v>
      </c>
      <c r="N224">
        <v>0</v>
      </c>
      <c r="O224">
        <v>0</v>
      </c>
      <c r="P224">
        <v>8</v>
      </c>
      <c r="Q224">
        <v>5</v>
      </c>
      <c r="R224">
        <v>5</v>
      </c>
    </row>
    <row r="225" spans="1:18" x14ac:dyDescent="0.2">
      <c r="A225" t="s">
        <v>213</v>
      </c>
      <c r="B225">
        <v>1837</v>
      </c>
      <c r="C225" t="s">
        <v>233</v>
      </c>
      <c r="D225">
        <v>4647</v>
      </c>
      <c r="E225" s="1">
        <f>daglige_forhandsstemmegivninger_test[[#This Row],[Ordinære forhåndsstemmegivninger]]+daglige_forhandsstemmegivninger_test[[#This Row],[Tidligstemmer]]</f>
        <v>364</v>
      </c>
      <c r="F225" s="2">
        <f>daglige_forhandsstemmegivninger_test[[#This Row],[Totalt antall forhåndsstemmegivninger]]/daglige_forhandsstemmegivninger_test[[#This Row],[Antall stemmeberettigede]]</f>
        <v>7.8330105444372716E-2</v>
      </c>
      <c r="G225" s="1">
        <f>SUM(daglige_forhandsstemmegivninger_test[[#This Row],[11.aug]:[5. sep.]])</f>
        <v>360</v>
      </c>
      <c r="H225">
        <v>4</v>
      </c>
      <c r="I225">
        <v>37</v>
      </c>
      <c r="J225">
        <v>43</v>
      </c>
      <c r="K225">
        <v>40</v>
      </c>
      <c r="L225">
        <v>34</v>
      </c>
      <c r="M225">
        <v>35</v>
      </c>
      <c r="N225">
        <v>0</v>
      </c>
      <c r="O225">
        <v>0</v>
      </c>
      <c r="P225">
        <v>49</v>
      </c>
      <c r="Q225">
        <v>49</v>
      </c>
      <c r="R225">
        <v>73</v>
      </c>
    </row>
    <row r="226" spans="1:18" x14ac:dyDescent="0.2">
      <c r="A226" t="s">
        <v>213</v>
      </c>
      <c r="B226">
        <v>1838</v>
      </c>
      <c r="C226" t="s">
        <v>234</v>
      </c>
      <c r="D226">
        <v>1475</v>
      </c>
      <c r="E226" s="1">
        <f>daglige_forhandsstemmegivninger_test[[#This Row],[Ordinære forhåndsstemmegivninger]]+daglige_forhandsstemmegivninger_test[[#This Row],[Tidligstemmer]]</f>
        <v>126</v>
      </c>
      <c r="F226" s="2">
        <f>daglige_forhandsstemmegivninger_test[[#This Row],[Totalt antall forhåndsstemmegivninger]]/daglige_forhandsstemmegivninger_test[[#This Row],[Antall stemmeberettigede]]</f>
        <v>8.5423728813559321E-2</v>
      </c>
      <c r="G226" s="1">
        <f>SUM(daglige_forhandsstemmegivninger_test[[#This Row],[11.aug]:[5. sep.]])</f>
        <v>124</v>
      </c>
      <c r="H226">
        <v>2</v>
      </c>
      <c r="I226">
        <v>18</v>
      </c>
      <c r="J226">
        <v>16</v>
      </c>
      <c r="K226">
        <v>9</v>
      </c>
      <c r="L226">
        <v>7</v>
      </c>
      <c r="M226">
        <v>17</v>
      </c>
      <c r="N226">
        <v>0</v>
      </c>
      <c r="O226">
        <v>0</v>
      </c>
      <c r="P226">
        <v>15</v>
      </c>
      <c r="Q226">
        <v>11</v>
      </c>
      <c r="R226">
        <v>31</v>
      </c>
    </row>
    <row r="227" spans="1:18" x14ac:dyDescent="0.2">
      <c r="A227" t="s">
        <v>213</v>
      </c>
      <c r="B227">
        <v>1839</v>
      </c>
      <c r="C227" t="s">
        <v>235</v>
      </c>
      <c r="D227">
        <v>806</v>
      </c>
      <c r="E227" s="1">
        <f>daglige_forhandsstemmegivninger_test[[#This Row],[Ordinære forhåndsstemmegivninger]]+daglige_forhandsstemmegivninger_test[[#This Row],[Tidligstemmer]]</f>
        <v>44</v>
      </c>
      <c r="F227" s="2">
        <f>daglige_forhandsstemmegivninger_test[[#This Row],[Totalt antall forhåndsstemmegivninger]]/daglige_forhandsstemmegivninger_test[[#This Row],[Antall stemmeberettigede]]</f>
        <v>5.4590570719602979E-2</v>
      </c>
      <c r="G227" s="1">
        <f>SUM(daglige_forhandsstemmegivninger_test[[#This Row],[11.aug]:[5. sep.]])</f>
        <v>44</v>
      </c>
      <c r="H227">
        <v>0</v>
      </c>
      <c r="I227">
        <v>7</v>
      </c>
      <c r="J227">
        <v>6</v>
      </c>
      <c r="K227">
        <v>0</v>
      </c>
      <c r="L227">
        <v>10</v>
      </c>
      <c r="M227">
        <v>2</v>
      </c>
      <c r="N227">
        <v>0</v>
      </c>
      <c r="O227">
        <v>0</v>
      </c>
      <c r="P227">
        <v>7</v>
      </c>
      <c r="Q227">
        <v>5</v>
      </c>
      <c r="R227">
        <v>7</v>
      </c>
    </row>
    <row r="228" spans="1:18" x14ac:dyDescent="0.2">
      <c r="A228" t="s">
        <v>213</v>
      </c>
      <c r="B228">
        <v>1840</v>
      </c>
      <c r="C228" t="s">
        <v>236</v>
      </c>
      <c r="D228">
        <v>3557</v>
      </c>
      <c r="E228" s="1">
        <f>daglige_forhandsstemmegivninger_test[[#This Row],[Ordinære forhåndsstemmegivninger]]+daglige_forhandsstemmegivninger_test[[#This Row],[Tidligstemmer]]</f>
        <v>201</v>
      </c>
      <c r="F228" s="2">
        <f>daglige_forhandsstemmegivninger_test[[#This Row],[Totalt antall forhåndsstemmegivninger]]/daglige_forhandsstemmegivninger_test[[#This Row],[Antall stemmeberettigede]]</f>
        <v>5.6508293505763287E-2</v>
      </c>
      <c r="G228" s="1">
        <f>SUM(daglige_forhandsstemmegivninger_test[[#This Row],[11.aug]:[5. sep.]])</f>
        <v>199</v>
      </c>
      <c r="H228">
        <v>2</v>
      </c>
      <c r="I228">
        <v>22</v>
      </c>
      <c r="J228">
        <v>18</v>
      </c>
      <c r="K228">
        <v>15</v>
      </c>
      <c r="L228">
        <v>26</v>
      </c>
      <c r="M228">
        <v>38</v>
      </c>
      <c r="N228">
        <v>0</v>
      </c>
      <c r="O228">
        <v>0</v>
      </c>
      <c r="P228">
        <v>19</v>
      </c>
      <c r="Q228">
        <v>28</v>
      </c>
      <c r="R228">
        <v>33</v>
      </c>
    </row>
    <row r="229" spans="1:18" x14ac:dyDescent="0.2">
      <c r="A229" t="s">
        <v>213</v>
      </c>
      <c r="B229">
        <v>1841</v>
      </c>
      <c r="C229" t="s">
        <v>237</v>
      </c>
      <c r="D229">
        <v>7539</v>
      </c>
      <c r="E229" s="1">
        <f>daglige_forhandsstemmegivninger_test[[#This Row],[Ordinære forhåndsstemmegivninger]]+daglige_forhandsstemmegivninger_test[[#This Row],[Tidligstemmer]]</f>
        <v>571</v>
      </c>
      <c r="F229" s="2">
        <f>daglige_forhandsstemmegivninger_test[[#This Row],[Totalt antall forhåndsstemmegivninger]]/daglige_forhandsstemmegivninger_test[[#This Row],[Antall stemmeberettigede]]</f>
        <v>7.5739487995755403E-2</v>
      </c>
      <c r="G229" s="1">
        <f>SUM(daglige_forhandsstemmegivninger_test[[#This Row],[11.aug]:[5. sep.]])</f>
        <v>559</v>
      </c>
      <c r="H229">
        <v>12</v>
      </c>
      <c r="I229">
        <v>64</v>
      </c>
      <c r="J229">
        <v>64</v>
      </c>
      <c r="K229">
        <v>64</v>
      </c>
      <c r="L229">
        <v>67</v>
      </c>
      <c r="M229">
        <v>57</v>
      </c>
      <c r="N229">
        <v>0</v>
      </c>
      <c r="O229">
        <v>0</v>
      </c>
      <c r="P229">
        <v>67</v>
      </c>
      <c r="Q229">
        <v>93</v>
      </c>
      <c r="R229">
        <v>83</v>
      </c>
    </row>
    <row r="230" spans="1:18" x14ac:dyDescent="0.2">
      <c r="A230" t="s">
        <v>213</v>
      </c>
      <c r="B230">
        <v>1845</v>
      </c>
      <c r="C230" t="s">
        <v>238</v>
      </c>
      <c r="D230">
        <v>1430</v>
      </c>
      <c r="E230" s="1">
        <f>daglige_forhandsstemmegivninger_test[[#This Row],[Ordinære forhåndsstemmegivninger]]+daglige_forhandsstemmegivninger_test[[#This Row],[Tidligstemmer]]</f>
        <v>105</v>
      </c>
      <c r="F230" s="2">
        <f>daglige_forhandsstemmegivninger_test[[#This Row],[Totalt antall forhåndsstemmegivninger]]/daglige_forhandsstemmegivninger_test[[#This Row],[Antall stemmeberettigede]]</f>
        <v>7.3426573426573424E-2</v>
      </c>
      <c r="G230" s="1">
        <f>SUM(daglige_forhandsstemmegivninger_test[[#This Row],[11.aug]:[5. sep.]])</f>
        <v>103</v>
      </c>
      <c r="H230">
        <v>2</v>
      </c>
      <c r="I230">
        <v>6</v>
      </c>
      <c r="J230">
        <v>14</v>
      </c>
      <c r="K230">
        <v>12</v>
      </c>
      <c r="L230">
        <v>14</v>
      </c>
      <c r="M230">
        <v>17</v>
      </c>
      <c r="N230">
        <v>0</v>
      </c>
      <c r="O230">
        <v>0</v>
      </c>
      <c r="P230">
        <v>12</v>
      </c>
      <c r="Q230">
        <v>16</v>
      </c>
      <c r="R230">
        <v>12</v>
      </c>
    </row>
    <row r="231" spans="1:18" x14ac:dyDescent="0.2">
      <c r="A231" t="s">
        <v>213</v>
      </c>
      <c r="B231">
        <v>1848</v>
      </c>
      <c r="C231" t="s">
        <v>239</v>
      </c>
      <c r="D231">
        <v>1957</v>
      </c>
      <c r="E231" s="1">
        <f>daglige_forhandsstemmegivninger_test[[#This Row],[Ordinære forhåndsstemmegivninger]]+daglige_forhandsstemmegivninger_test[[#This Row],[Tidligstemmer]]</f>
        <v>156</v>
      </c>
      <c r="F231" s="2">
        <f>daglige_forhandsstemmegivninger_test[[#This Row],[Totalt antall forhåndsstemmegivninger]]/daglige_forhandsstemmegivninger_test[[#This Row],[Antall stemmeberettigede]]</f>
        <v>7.9713847726111398E-2</v>
      </c>
      <c r="G231" s="1">
        <f>SUM(daglige_forhandsstemmegivninger_test[[#This Row],[11.aug]:[5. sep.]])</f>
        <v>155</v>
      </c>
      <c r="H231">
        <v>1</v>
      </c>
      <c r="I231">
        <v>17</v>
      </c>
      <c r="J231">
        <v>22</v>
      </c>
      <c r="K231">
        <v>18</v>
      </c>
      <c r="L231">
        <v>18</v>
      </c>
      <c r="M231">
        <v>17</v>
      </c>
      <c r="N231">
        <v>0</v>
      </c>
      <c r="O231">
        <v>0</v>
      </c>
      <c r="P231">
        <v>25</v>
      </c>
      <c r="Q231">
        <v>12</v>
      </c>
      <c r="R231">
        <v>26</v>
      </c>
    </row>
    <row r="232" spans="1:18" x14ac:dyDescent="0.2">
      <c r="A232" t="s">
        <v>213</v>
      </c>
      <c r="B232">
        <v>1851</v>
      </c>
      <c r="C232" t="s">
        <v>240</v>
      </c>
      <c r="D232">
        <v>1536</v>
      </c>
      <c r="E232" s="1">
        <f>daglige_forhandsstemmegivninger_test[[#This Row],[Ordinære forhåndsstemmegivninger]]+daglige_forhandsstemmegivninger_test[[#This Row],[Tidligstemmer]]</f>
        <v>144</v>
      </c>
      <c r="F232" s="2">
        <f>daglige_forhandsstemmegivninger_test[[#This Row],[Totalt antall forhåndsstemmegivninger]]/daglige_forhandsstemmegivninger_test[[#This Row],[Antall stemmeberettigede]]</f>
        <v>9.375E-2</v>
      </c>
      <c r="G232" s="1">
        <f>SUM(daglige_forhandsstemmegivninger_test[[#This Row],[11.aug]:[5. sep.]])</f>
        <v>135</v>
      </c>
      <c r="H232">
        <v>9</v>
      </c>
      <c r="I232">
        <v>23</v>
      </c>
      <c r="J232">
        <v>17</v>
      </c>
      <c r="K232">
        <v>12</v>
      </c>
      <c r="L232">
        <v>15</v>
      </c>
      <c r="M232">
        <v>20</v>
      </c>
      <c r="N232">
        <v>0</v>
      </c>
      <c r="O232">
        <v>0</v>
      </c>
      <c r="P232">
        <v>18</v>
      </c>
      <c r="Q232">
        <v>5</v>
      </c>
      <c r="R232">
        <v>25</v>
      </c>
    </row>
    <row r="233" spans="1:18" x14ac:dyDescent="0.2">
      <c r="A233" t="s">
        <v>213</v>
      </c>
      <c r="B233">
        <v>1853</v>
      </c>
      <c r="C233" t="s">
        <v>241</v>
      </c>
      <c r="D233">
        <v>1101</v>
      </c>
      <c r="E233" s="1">
        <f>daglige_forhandsstemmegivninger_test[[#This Row],[Ordinære forhåndsstemmegivninger]]+daglige_forhandsstemmegivninger_test[[#This Row],[Tidligstemmer]]</f>
        <v>131</v>
      </c>
      <c r="F233" s="2">
        <f>daglige_forhandsstemmegivninger_test[[#This Row],[Totalt antall forhåndsstemmegivninger]]/daglige_forhandsstemmegivninger_test[[#This Row],[Antall stemmeberettigede]]</f>
        <v>0.11898274296094459</v>
      </c>
      <c r="G233" s="1">
        <f>SUM(daglige_forhandsstemmegivninger_test[[#This Row],[11.aug]:[5. sep.]])</f>
        <v>131</v>
      </c>
      <c r="H233">
        <v>0</v>
      </c>
      <c r="I233">
        <v>6</v>
      </c>
      <c r="J233">
        <v>11</v>
      </c>
      <c r="K233">
        <v>10</v>
      </c>
      <c r="L233">
        <v>15</v>
      </c>
      <c r="M233">
        <v>13</v>
      </c>
      <c r="N233">
        <v>0</v>
      </c>
      <c r="O233">
        <v>0</v>
      </c>
      <c r="P233">
        <v>28</v>
      </c>
      <c r="Q233">
        <v>8</v>
      </c>
      <c r="R233">
        <v>40</v>
      </c>
    </row>
    <row r="234" spans="1:18" x14ac:dyDescent="0.2">
      <c r="A234" t="s">
        <v>213</v>
      </c>
      <c r="B234">
        <v>1856</v>
      </c>
      <c r="C234" t="s">
        <v>242</v>
      </c>
      <c r="D234">
        <v>377</v>
      </c>
      <c r="E234" s="1">
        <f>daglige_forhandsstemmegivninger_test[[#This Row],[Ordinære forhåndsstemmegivninger]]+daglige_forhandsstemmegivninger_test[[#This Row],[Tidligstemmer]]</f>
        <v>23</v>
      </c>
      <c r="F234" s="2">
        <f>daglige_forhandsstemmegivninger_test[[#This Row],[Totalt antall forhåndsstemmegivninger]]/daglige_forhandsstemmegivninger_test[[#This Row],[Antall stemmeberettigede]]</f>
        <v>6.1007957559681698E-2</v>
      </c>
      <c r="G234" s="1">
        <f>SUM(daglige_forhandsstemmegivninger_test[[#This Row],[11.aug]:[5. sep.]])</f>
        <v>21</v>
      </c>
      <c r="H234">
        <v>2</v>
      </c>
      <c r="I234">
        <v>2</v>
      </c>
      <c r="J234">
        <v>2</v>
      </c>
      <c r="K234">
        <v>2</v>
      </c>
      <c r="L234">
        <v>2</v>
      </c>
      <c r="M234">
        <v>0</v>
      </c>
      <c r="N234">
        <v>0</v>
      </c>
      <c r="O234">
        <v>0</v>
      </c>
      <c r="P234">
        <v>7</v>
      </c>
      <c r="Q234">
        <v>2</v>
      </c>
      <c r="R234">
        <v>4</v>
      </c>
    </row>
    <row r="235" spans="1:18" x14ac:dyDescent="0.2">
      <c r="A235" t="s">
        <v>213</v>
      </c>
      <c r="B235">
        <v>1857</v>
      </c>
      <c r="C235" t="s">
        <v>243</v>
      </c>
      <c r="D235">
        <v>444</v>
      </c>
      <c r="E235" s="1">
        <f>daglige_forhandsstemmegivninger_test[[#This Row],[Ordinære forhåndsstemmegivninger]]+daglige_forhandsstemmegivninger_test[[#This Row],[Tidligstemmer]]</f>
        <v>22</v>
      </c>
      <c r="F235" s="2">
        <f>daglige_forhandsstemmegivninger_test[[#This Row],[Totalt antall forhåndsstemmegivninger]]/daglige_forhandsstemmegivninger_test[[#This Row],[Antall stemmeberettigede]]</f>
        <v>4.954954954954955E-2</v>
      </c>
      <c r="G235" s="1">
        <f>SUM(daglige_forhandsstemmegivninger_test[[#This Row],[11.aug]:[5. sep.]])</f>
        <v>22</v>
      </c>
      <c r="H235">
        <v>0</v>
      </c>
      <c r="I235">
        <v>3</v>
      </c>
      <c r="J235">
        <v>0</v>
      </c>
      <c r="K235">
        <v>1</v>
      </c>
      <c r="L235">
        <v>1</v>
      </c>
      <c r="M235">
        <v>2</v>
      </c>
      <c r="N235">
        <v>0</v>
      </c>
      <c r="O235">
        <v>0</v>
      </c>
      <c r="P235">
        <v>5</v>
      </c>
      <c r="Q235">
        <v>5</v>
      </c>
      <c r="R235">
        <v>5</v>
      </c>
    </row>
    <row r="236" spans="1:18" x14ac:dyDescent="0.2">
      <c r="A236" t="s">
        <v>213</v>
      </c>
      <c r="B236">
        <v>1859</v>
      </c>
      <c r="C236" t="s">
        <v>244</v>
      </c>
      <c r="D236">
        <v>900</v>
      </c>
      <c r="E236" s="1">
        <f>daglige_forhandsstemmegivninger_test[[#This Row],[Ordinære forhåndsstemmegivninger]]+daglige_forhandsstemmegivninger_test[[#This Row],[Tidligstemmer]]</f>
        <v>43</v>
      </c>
      <c r="F236" s="2">
        <f>daglige_forhandsstemmegivninger_test[[#This Row],[Totalt antall forhåndsstemmegivninger]]/daglige_forhandsstemmegivninger_test[[#This Row],[Antall stemmeberettigede]]</f>
        <v>4.777777777777778E-2</v>
      </c>
      <c r="G236" s="1">
        <f>SUM(daglige_forhandsstemmegivninger_test[[#This Row],[11.aug]:[5. sep.]])</f>
        <v>43</v>
      </c>
      <c r="H236">
        <v>0</v>
      </c>
      <c r="I236">
        <v>4</v>
      </c>
      <c r="J236">
        <v>0</v>
      </c>
      <c r="K236">
        <v>3</v>
      </c>
      <c r="L236">
        <v>4</v>
      </c>
      <c r="M236">
        <v>3</v>
      </c>
      <c r="N236">
        <v>0</v>
      </c>
      <c r="O236">
        <v>0</v>
      </c>
      <c r="P236">
        <v>9</v>
      </c>
      <c r="Q236">
        <v>10</v>
      </c>
      <c r="R236">
        <v>10</v>
      </c>
    </row>
    <row r="237" spans="1:18" x14ac:dyDescent="0.2">
      <c r="A237" t="s">
        <v>213</v>
      </c>
      <c r="B237">
        <v>1860</v>
      </c>
      <c r="C237" t="s">
        <v>245</v>
      </c>
      <c r="D237">
        <v>8493</v>
      </c>
      <c r="E237" s="1">
        <f>daglige_forhandsstemmegivninger_test[[#This Row],[Ordinære forhåndsstemmegivninger]]+daglige_forhandsstemmegivninger_test[[#This Row],[Tidligstemmer]]</f>
        <v>669</v>
      </c>
      <c r="F237" s="2">
        <f>daglige_forhandsstemmegivninger_test[[#This Row],[Totalt antall forhåndsstemmegivninger]]/daglige_forhandsstemmegivninger_test[[#This Row],[Antall stemmeberettigede]]</f>
        <v>7.8770752384316495E-2</v>
      </c>
      <c r="G237" s="1">
        <f>SUM(daglige_forhandsstemmegivninger_test[[#This Row],[11.aug]:[5. sep.]])</f>
        <v>642</v>
      </c>
      <c r="H237">
        <v>27</v>
      </c>
      <c r="I237">
        <v>62</v>
      </c>
      <c r="J237">
        <v>44</v>
      </c>
      <c r="K237">
        <v>76</v>
      </c>
      <c r="L237">
        <v>93</v>
      </c>
      <c r="M237">
        <v>76</v>
      </c>
      <c r="N237">
        <v>0</v>
      </c>
      <c r="O237">
        <v>0</v>
      </c>
      <c r="P237">
        <v>107</v>
      </c>
      <c r="Q237">
        <v>89</v>
      </c>
      <c r="R237">
        <v>95</v>
      </c>
    </row>
    <row r="238" spans="1:18" x14ac:dyDescent="0.2">
      <c r="A238" t="s">
        <v>213</v>
      </c>
      <c r="B238">
        <v>1865</v>
      </c>
      <c r="C238" t="s">
        <v>246</v>
      </c>
      <c r="D238">
        <v>6916</v>
      </c>
      <c r="E238" s="1">
        <f>daglige_forhandsstemmegivninger_test[[#This Row],[Ordinære forhåndsstemmegivninger]]+daglige_forhandsstemmegivninger_test[[#This Row],[Tidligstemmer]]</f>
        <v>551</v>
      </c>
      <c r="F238" s="2">
        <f>daglige_forhandsstemmegivninger_test[[#This Row],[Totalt antall forhåndsstemmegivninger]]/daglige_forhandsstemmegivninger_test[[#This Row],[Antall stemmeberettigede]]</f>
        <v>7.9670329670329665E-2</v>
      </c>
      <c r="G238" s="1">
        <f>SUM(daglige_forhandsstemmegivninger_test[[#This Row],[11.aug]:[5. sep.]])</f>
        <v>516</v>
      </c>
      <c r="H238">
        <v>35</v>
      </c>
      <c r="I238">
        <v>39</v>
      </c>
      <c r="J238">
        <v>44</v>
      </c>
      <c r="K238">
        <v>51</v>
      </c>
      <c r="L238">
        <v>72</v>
      </c>
      <c r="M238">
        <v>43</v>
      </c>
      <c r="N238">
        <v>14</v>
      </c>
      <c r="O238">
        <v>0</v>
      </c>
      <c r="P238">
        <v>96</v>
      </c>
      <c r="Q238">
        <v>70</v>
      </c>
      <c r="R238">
        <v>87</v>
      </c>
    </row>
    <row r="239" spans="1:18" x14ac:dyDescent="0.2">
      <c r="A239" t="s">
        <v>213</v>
      </c>
      <c r="B239">
        <v>1866</v>
      </c>
      <c r="C239" t="s">
        <v>247</v>
      </c>
      <c r="D239">
        <v>6186</v>
      </c>
      <c r="E239" s="1">
        <f>daglige_forhandsstemmegivninger_test[[#This Row],[Ordinære forhåndsstemmegivninger]]+daglige_forhandsstemmegivninger_test[[#This Row],[Tidligstemmer]]</f>
        <v>465</v>
      </c>
      <c r="F239" s="2">
        <f>daglige_forhandsstemmegivninger_test[[#This Row],[Totalt antall forhåndsstemmegivninger]]/daglige_forhandsstemmegivninger_test[[#This Row],[Antall stemmeberettigede]]</f>
        <v>7.5169738118331719E-2</v>
      </c>
      <c r="G239" s="1">
        <f>SUM(daglige_forhandsstemmegivninger_test[[#This Row],[11.aug]:[5. sep.]])</f>
        <v>427</v>
      </c>
      <c r="H239">
        <v>38</v>
      </c>
      <c r="I239">
        <v>42</v>
      </c>
      <c r="J239">
        <v>52</v>
      </c>
      <c r="K239">
        <v>49</v>
      </c>
      <c r="L239">
        <v>50</v>
      </c>
      <c r="M239">
        <v>46</v>
      </c>
      <c r="N239">
        <v>0</v>
      </c>
      <c r="O239">
        <v>0</v>
      </c>
      <c r="P239">
        <v>69</v>
      </c>
      <c r="Q239">
        <v>57</v>
      </c>
      <c r="R239">
        <v>62</v>
      </c>
    </row>
    <row r="240" spans="1:18" x14ac:dyDescent="0.2">
      <c r="A240" t="s">
        <v>213</v>
      </c>
      <c r="B240">
        <v>1867</v>
      </c>
      <c r="C240" t="s">
        <v>248</v>
      </c>
      <c r="D240">
        <v>2029</v>
      </c>
      <c r="E240" s="1">
        <f>daglige_forhandsstemmegivninger_test[[#This Row],[Ordinære forhåndsstemmegivninger]]+daglige_forhandsstemmegivninger_test[[#This Row],[Tidligstemmer]]</f>
        <v>203</v>
      </c>
      <c r="F240" s="2">
        <f>daglige_forhandsstemmegivninger_test[[#This Row],[Totalt antall forhåndsstemmegivninger]]/daglige_forhandsstemmegivninger_test[[#This Row],[Antall stemmeberettigede]]</f>
        <v>0.10004928536224741</v>
      </c>
      <c r="G240" s="1">
        <f>SUM(daglige_forhandsstemmegivninger_test[[#This Row],[11.aug]:[5. sep.]])</f>
        <v>180</v>
      </c>
      <c r="H240">
        <v>23</v>
      </c>
      <c r="I240">
        <v>11</v>
      </c>
      <c r="J240">
        <v>9</v>
      </c>
      <c r="K240">
        <v>21</v>
      </c>
      <c r="L240">
        <v>18</v>
      </c>
      <c r="M240">
        <v>22</v>
      </c>
      <c r="N240">
        <v>0</v>
      </c>
      <c r="O240">
        <v>0</v>
      </c>
      <c r="P240">
        <v>35</v>
      </c>
      <c r="Q240">
        <v>26</v>
      </c>
      <c r="R240">
        <v>38</v>
      </c>
    </row>
    <row r="241" spans="1:18" x14ac:dyDescent="0.2">
      <c r="A241" t="s">
        <v>213</v>
      </c>
      <c r="B241">
        <v>1868</v>
      </c>
      <c r="C241" t="s">
        <v>249</v>
      </c>
      <c r="D241">
        <v>3198</v>
      </c>
      <c r="E241" s="1">
        <f>daglige_forhandsstemmegivninger_test[[#This Row],[Ordinære forhåndsstemmegivninger]]+daglige_forhandsstemmegivninger_test[[#This Row],[Tidligstemmer]]</f>
        <v>326</v>
      </c>
      <c r="F241" s="2">
        <f>daglige_forhandsstemmegivninger_test[[#This Row],[Totalt antall forhåndsstemmegivninger]]/daglige_forhandsstemmegivninger_test[[#This Row],[Antall stemmeberettigede]]</f>
        <v>0.10193871169480925</v>
      </c>
      <c r="G241" s="1">
        <f>SUM(daglige_forhandsstemmegivninger_test[[#This Row],[11.aug]:[5. sep.]])</f>
        <v>282</v>
      </c>
      <c r="H241">
        <v>44</v>
      </c>
      <c r="I241">
        <v>32</v>
      </c>
      <c r="J241">
        <v>20</v>
      </c>
      <c r="K241">
        <v>28</v>
      </c>
      <c r="L241">
        <v>38</v>
      </c>
      <c r="M241">
        <v>41</v>
      </c>
      <c r="N241">
        <v>0</v>
      </c>
      <c r="O241">
        <v>0</v>
      </c>
      <c r="P241">
        <v>36</v>
      </c>
      <c r="Q241">
        <v>46</v>
      </c>
      <c r="R241">
        <v>41</v>
      </c>
    </row>
    <row r="242" spans="1:18" x14ac:dyDescent="0.2">
      <c r="A242" t="s">
        <v>213</v>
      </c>
      <c r="B242">
        <v>1870</v>
      </c>
      <c r="C242" t="s">
        <v>250</v>
      </c>
      <c r="D242">
        <v>7843</v>
      </c>
      <c r="E242" s="1">
        <f>daglige_forhandsstemmegivninger_test[[#This Row],[Ordinære forhåndsstemmegivninger]]+daglige_forhandsstemmegivninger_test[[#This Row],[Tidligstemmer]]</f>
        <v>607</v>
      </c>
      <c r="F242" s="2">
        <f>daglige_forhandsstemmegivninger_test[[#This Row],[Totalt antall forhåndsstemmegivninger]]/daglige_forhandsstemmegivninger_test[[#This Row],[Antall stemmeberettigede]]</f>
        <v>7.7393854392451875E-2</v>
      </c>
      <c r="G242" s="1">
        <f>SUM(daglige_forhandsstemmegivninger_test[[#This Row],[11.aug]:[5. sep.]])</f>
        <v>560</v>
      </c>
      <c r="H242">
        <v>47</v>
      </c>
      <c r="I242">
        <v>55</v>
      </c>
      <c r="J242">
        <v>63</v>
      </c>
      <c r="K242">
        <v>60</v>
      </c>
      <c r="L242">
        <v>97</v>
      </c>
      <c r="M242">
        <v>55</v>
      </c>
      <c r="N242">
        <v>0</v>
      </c>
      <c r="O242">
        <v>0</v>
      </c>
      <c r="P242">
        <v>62</v>
      </c>
      <c r="Q242">
        <v>70</v>
      </c>
      <c r="R242">
        <v>98</v>
      </c>
    </row>
    <row r="243" spans="1:18" x14ac:dyDescent="0.2">
      <c r="A243" t="s">
        <v>213</v>
      </c>
      <c r="B243">
        <v>1871</v>
      </c>
      <c r="C243" t="s">
        <v>251</v>
      </c>
      <c r="D243">
        <v>3412</v>
      </c>
      <c r="E243" s="1">
        <f>daglige_forhandsstemmegivninger_test[[#This Row],[Ordinære forhåndsstemmegivninger]]+daglige_forhandsstemmegivninger_test[[#This Row],[Tidligstemmer]]</f>
        <v>219</v>
      </c>
      <c r="F243" s="2">
        <f>daglige_forhandsstemmegivninger_test[[#This Row],[Totalt antall forhåndsstemmegivninger]]/daglige_forhandsstemmegivninger_test[[#This Row],[Antall stemmeberettigede]]</f>
        <v>6.4185228604923802E-2</v>
      </c>
      <c r="G243" s="1">
        <f>SUM(daglige_forhandsstemmegivninger_test[[#This Row],[11.aug]:[5. sep.]])</f>
        <v>200</v>
      </c>
      <c r="H243">
        <v>19</v>
      </c>
      <c r="I243">
        <v>21</v>
      </c>
      <c r="J243">
        <v>22</v>
      </c>
      <c r="K243">
        <v>25</v>
      </c>
      <c r="L243">
        <v>34</v>
      </c>
      <c r="M243">
        <v>12</v>
      </c>
      <c r="N243">
        <v>0</v>
      </c>
      <c r="O243">
        <v>0</v>
      </c>
      <c r="P243">
        <v>29</v>
      </c>
      <c r="Q243">
        <v>29</v>
      </c>
      <c r="R243">
        <v>28</v>
      </c>
    </row>
    <row r="244" spans="1:18" x14ac:dyDescent="0.2">
      <c r="A244" t="s">
        <v>213</v>
      </c>
      <c r="B244">
        <v>1874</v>
      </c>
      <c r="C244" t="s">
        <v>252</v>
      </c>
      <c r="D244">
        <v>657</v>
      </c>
      <c r="E244" s="1">
        <f>daglige_forhandsstemmegivninger_test[[#This Row],[Ordinære forhåndsstemmegivninger]]+daglige_forhandsstemmegivninger_test[[#This Row],[Tidligstemmer]]</f>
        <v>36</v>
      </c>
      <c r="F244" s="2">
        <f>daglige_forhandsstemmegivninger_test[[#This Row],[Totalt antall forhåndsstemmegivninger]]/daglige_forhandsstemmegivninger_test[[#This Row],[Antall stemmeberettigede]]</f>
        <v>5.4794520547945202E-2</v>
      </c>
      <c r="G244" s="1">
        <f>SUM(daglige_forhandsstemmegivninger_test[[#This Row],[11.aug]:[5. sep.]])</f>
        <v>36</v>
      </c>
      <c r="H244">
        <v>0</v>
      </c>
      <c r="I244">
        <v>5</v>
      </c>
      <c r="J244">
        <v>2</v>
      </c>
      <c r="K244">
        <v>2</v>
      </c>
      <c r="L244">
        <v>3</v>
      </c>
      <c r="M244">
        <v>2</v>
      </c>
      <c r="N244">
        <v>0</v>
      </c>
      <c r="O244">
        <v>0</v>
      </c>
      <c r="P244">
        <v>6</v>
      </c>
      <c r="Q244">
        <v>5</v>
      </c>
      <c r="R244">
        <v>11</v>
      </c>
    </row>
    <row r="245" spans="1:18" x14ac:dyDescent="0.2">
      <c r="A245" t="s">
        <v>213</v>
      </c>
      <c r="B245">
        <v>1875</v>
      </c>
      <c r="C245" t="s">
        <v>253</v>
      </c>
      <c r="D245">
        <v>2041</v>
      </c>
      <c r="E245" s="1">
        <f>daglige_forhandsstemmegivninger_test[[#This Row],[Ordinære forhåndsstemmegivninger]]+daglige_forhandsstemmegivninger_test[[#This Row],[Tidligstemmer]]</f>
        <v>159</v>
      </c>
      <c r="F245" s="2">
        <f>daglige_forhandsstemmegivninger_test[[#This Row],[Totalt antall forhåndsstemmegivninger]]/daglige_forhandsstemmegivninger_test[[#This Row],[Antall stemmeberettigede]]</f>
        <v>7.7902988731014214E-2</v>
      </c>
      <c r="G245" s="1">
        <f>SUM(daglige_forhandsstemmegivninger_test[[#This Row],[11.aug]:[5. sep.]])</f>
        <v>153</v>
      </c>
      <c r="H245">
        <v>6</v>
      </c>
      <c r="I245">
        <v>17</v>
      </c>
      <c r="J245">
        <v>17</v>
      </c>
      <c r="K245">
        <v>15</v>
      </c>
      <c r="L245">
        <v>12</v>
      </c>
      <c r="M245">
        <v>13</v>
      </c>
      <c r="N245">
        <v>0</v>
      </c>
      <c r="O245">
        <v>0</v>
      </c>
      <c r="P245">
        <v>15</v>
      </c>
      <c r="Q245">
        <v>14</v>
      </c>
      <c r="R245">
        <v>50</v>
      </c>
    </row>
    <row r="246" spans="1:18" x14ac:dyDescent="0.2">
      <c r="A246" t="s">
        <v>254</v>
      </c>
      <c r="B246">
        <v>3101</v>
      </c>
      <c r="C246" t="s">
        <v>255</v>
      </c>
      <c r="D246">
        <v>24627</v>
      </c>
      <c r="E246" s="1">
        <f>daglige_forhandsstemmegivninger_test[[#This Row],[Ordinære forhåndsstemmegivninger]]+daglige_forhandsstemmegivninger_test[[#This Row],[Tidligstemmer]]</f>
        <v>2866</v>
      </c>
      <c r="F246" s="2">
        <f>daglige_forhandsstemmegivninger_test[[#This Row],[Totalt antall forhåndsstemmegivninger]]/daglige_forhandsstemmegivninger_test[[#This Row],[Antall stemmeberettigede]]</f>
        <v>0.11637633491696106</v>
      </c>
      <c r="G246" s="1">
        <f>SUM(daglige_forhandsstemmegivninger_test[[#This Row],[11.aug]:[5. sep.]])</f>
        <v>2829</v>
      </c>
      <c r="H246">
        <v>37</v>
      </c>
      <c r="I246">
        <v>334</v>
      </c>
      <c r="J246">
        <v>385</v>
      </c>
      <c r="K246">
        <v>320</v>
      </c>
      <c r="L246">
        <v>381</v>
      </c>
      <c r="M246">
        <v>346</v>
      </c>
      <c r="N246">
        <v>145</v>
      </c>
      <c r="O246">
        <v>0</v>
      </c>
      <c r="P246">
        <v>285</v>
      </c>
      <c r="Q246">
        <v>349</v>
      </c>
      <c r="R246">
        <v>284</v>
      </c>
    </row>
    <row r="247" spans="1:18" x14ac:dyDescent="0.2">
      <c r="A247" t="s">
        <v>254</v>
      </c>
      <c r="B247">
        <v>3103</v>
      </c>
      <c r="C247" t="s">
        <v>256</v>
      </c>
      <c r="D247">
        <v>38987</v>
      </c>
      <c r="E247" s="1">
        <f>daglige_forhandsstemmegivninger_test[[#This Row],[Ordinære forhåndsstemmegivninger]]+daglige_forhandsstemmegivninger_test[[#This Row],[Tidligstemmer]]</f>
        <v>5997</v>
      </c>
      <c r="F247" s="2">
        <f>daglige_forhandsstemmegivninger_test[[#This Row],[Totalt antall forhåndsstemmegivninger]]/daglige_forhandsstemmegivninger_test[[#This Row],[Antall stemmeberettigede]]</f>
        <v>0.15382050427065433</v>
      </c>
      <c r="G247" s="1">
        <f>SUM(daglige_forhandsstemmegivninger_test[[#This Row],[11.aug]:[5. sep.]])</f>
        <v>5953</v>
      </c>
      <c r="H247">
        <v>44</v>
      </c>
      <c r="I247">
        <v>930</v>
      </c>
      <c r="J247">
        <v>893</v>
      </c>
      <c r="K247">
        <v>682</v>
      </c>
      <c r="L247">
        <v>636</v>
      </c>
      <c r="M247">
        <v>708</v>
      </c>
      <c r="N247">
        <v>0</v>
      </c>
      <c r="O247">
        <v>0</v>
      </c>
      <c r="P247">
        <v>696</v>
      </c>
      <c r="Q247">
        <v>714</v>
      </c>
      <c r="R247">
        <v>694</v>
      </c>
    </row>
    <row r="248" spans="1:18" x14ac:dyDescent="0.2">
      <c r="A248" t="s">
        <v>254</v>
      </c>
      <c r="B248">
        <v>3105</v>
      </c>
      <c r="C248" t="s">
        <v>257</v>
      </c>
      <c r="D248">
        <v>44389</v>
      </c>
      <c r="E248" s="1">
        <f>daglige_forhandsstemmegivninger_test[[#This Row],[Ordinære forhåndsstemmegivninger]]+daglige_forhandsstemmegivninger_test[[#This Row],[Tidligstemmer]]</f>
        <v>1863</v>
      </c>
      <c r="F248" s="2">
        <f>daglige_forhandsstemmegivninger_test[[#This Row],[Totalt antall forhåndsstemmegivninger]]/daglige_forhandsstemmegivninger_test[[#This Row],[Antall stemmeberettigede]]</f>
        <v>4.1969857397102885E-2</v>
      </c>
      <c r="G248" s="1">
        <f>SUM(daglige_forhandsstemmegivninger_test[[#This Row],[11.aug]:[5. sep.]])</f>
        <v>1829</v>
      </c>
      <c r="H248">
        <v>34</v>
      </c>
      <c r="I248">
        <v>289</v>
      </c>
      <c r="J248">
        <v>349</v>
      </c>
      <c r="K248">
        <v>235</v>
      </c>
      <c r="L248">
        <v>173</v>
      </c>
      <c r="M248">
        <v>217</v>
      </c>
      <c r="N248">
        <v>0</v>
      </c>
      <c r="O248">
        <v>0</v>
      </c>
      <c r="P248">
        <v>218</v>
      </c>
      <c r="Q248">
        <v>186</v>
      </c>
      <c r="R248">
        <v>162</v>
      </c>
    </row>
    <row r="249" spans="1:18" x14ac:dyDescent="0.2">
      <c r="A249" t="s">
        <v>254</v>
      </c>
      <c r="B249">
        <v>3107</v>
      </c>
      <c r="C249" t="s">
        <v>258</v>
      </c>
      <c r="D249">
        <v>65286</v>
      </c>
      <c r="E249" s="1">
        <f>daglige_forhandsstemmegivninger_test[[#This Row],[Ordinære forhåndsstemmegivninger]]+daglige_forhandsstemmegivninger_test[[#This Row],[Tidligstemmer]]</f>
        <v>3577</v>
      </c>
      <c r="F249" s="2">
        <f>daglige_forhandsstemmegivninger_test[[#This Row],[Totalt antall forhåndsstemmegivninger]]/daglige_forhandsstemmegivninger_test[[#This Row],[Antall stemmeberettigede]]</f>
        <v>5.4789694574640814E-2</v>
      </c>
      <c r="G249" s="1">
        <f>SUM(daglige_forhandsstemmegivninger_test[[#This Row],[11.aug]:[5. sep.]])</f>
        <v>3457</v>
      </c>
      <c r="H249">
        <v>120</v>
      </c>
      <c r="I249">
        <v>329</v>
      </c>
      <c r="J249">
        <v>368</v>
      </c>
      <c r="K249">
        <v>303</v>
      </c>
      <c r="L249">
        <v>412</v>
      </c>
      <c r="M249">
        <v>496</v>
      </c>
      <c r="N249">
        <v>127</v>
      </c>
      <c r="O249">
        <v>0</v>
      </c>
      <c r="P249">
        <v>431</v>
      </c>
      <c r="Q249">
        <v>585</v>
      </c>
      <c r="R249">
        <v>406</v>
      </c>
    </row>
    <row r="250" spans="1:18" x14ac:dyDescent="0.2">
      <c r="A250" t="s">
        <v>254</v>
      </c>
      <c r="B250">
        <v>3110</v>
      </c>
      <c r="C250" t="s">
        <v>259</v>
      </c>
      <c r="D250">
        <v>3889</v>
      </c>
      <c r="E250" s="1">
        <f>daglige_forhandsstemmegivninger_test[[#This Row],[Ordinære forhåndsstemmegivninger]]+daglige_forhandsstemmegivninger_test[[#This Row],[Tidligstemmer]]</f>
        <v>465</v>
      </c>
      <c r="F250" s="2">
        <f>daglige_forhandsstemmegivninger_test[[#This Row],[Totalt antall forhåndsstemmegivninger]]/daglige_forhandsstemmegivninger_test[[#This Row],[Antall stemmeberettigede]]</f>
        <v>0.1195680123425045</v>
      </c>
      <c r="G250" s="1">
        <f>SUM(daglige_forhandsstemmegivninger_test[[#This Row],[11.aug]:[5. sep.]])</f>
        <v>459</v>
      </c>
      <c r="H250">
        <v>6</v>
      </c>
      <c r="I250">
        <v>47</v>
      </c>
      <c r="J250">
        <v>66</v>
      </c>
      <c r="K250">
        <v>39</v>
      </c>
      <c r="L250">
        <v>60</v>
      </c>
      <c r="M250">
        <v>24</v>
      </c>
      <c r="N250">
        <v>36</v>
      </c>
      <c r="O250">
        <v>0</v>
      </c>
      <c r="P250">
        <v>39</v>
      </c>
      <c r="Q250">
        <v>100</v>
      </c>
      <c r="R250">
        <v>48</v>
      </c>
    </row>
    <row r="251" spans="1:18" x14ac:dyDescent="0.2">
      <c r="A251" t="s">
        <v>254</v>
      </c>
      <c r="B251">
        <v>3112</v>
      </c>
      <c r="C251" t="s">
        <v>260</v>
      </c>
      <c r="D251">
        <v>5701</v>
      </c>
      <c r="E251" s="1">
        <f>daglige_forhandsstemmegivninger_test[[#This Row],[Ordinære forhåndsstemmegivninger]]+daglige_forhandsstemmegivninger_test[[#This Row],[Tidligstemmer]]</f>
        <v>290</v>
      </c>
      <c r="F251" s="2">
        <f>daglige_forhandsstemmegivninger_test[[#This Row],[Totalt antall forhåndsstemmegivninger]]/daglige_forhandsstemmegivninger_test[[#This Row],[Antall stemmeberettigede]]</f>
        <v>5.0868268724785122E-2</v>
      </c>
      <c r="G251" s="1">
        <f>SUM(daglige_forhandsstemmegivninger_test[[#This Row],[11.aug]:[5. sep.]])</f>
        <v>286</v>
      </c>
      <c r="H251">
        <v>4</v>
      </c>
      <c r="I251">
        <v>38</v>
      </c>
      <c r="J251">
        <v>41</v>
      </c>
      <c r="K251">
        <v>28</v>
      </c>
      <c r="L251">
        <v>22</v>
      </c>
      <c r="M251">
        <v>44</v>
      </c>
      <c r="N251">
        <v>0</v>
      </c>
      <c r="O251">
        <v>0</v>
      </c>
      <c r="P251">
        <v>35</v>
      </c>
      <c r="Q251">
        <v>42</v>
      </c>
      <c r="R251">
        <v>36</v>
      </c>
    </row>
    <row r="252" spans="1:18" x14ac:dyDescent="0.2">
      <c r="A252" t="s">
        <v>254</v>
      </c>
      <c r="B252">
        <v>3114</v>
      </c>
      <c r="C252" t="s">
        <v>12</v>
      </c>
      <c r="D252">
        <v>4185</v>
      </c>
      <c r="E252" s="1">
        <f>daglige_forhandsstemmegivninger_test[[#This Row],[Ordinære forhåndsstemmegivninger]]+daglige_forhandsstemmegivninger_test[[#This Row],[Tidligstemmer]]</f>
        <v>212</v>
      </c>
      <c r="F252" s="2">
        <f>daglige_forhandsstemmegivninger_test[[#This Row],[Totalt antall forhåndsstemmegivninger]]/daglige_forhandsstemmegivninger_test[[#This Row],[Antall stemmeberettigede]]</f>
        <v>5.0657108721624849E-2</v>
      </c>
      <c r="G252" s="1">
        <f>SUM(daglige_forhandsstemmegivninger_test[[#This Row],[11.aug]:[5. sep.]])</f>
        <v>208</v>
      </c>
      <c r="H252">
        <v>4</v>
      </c>
      <c r="I252">
        <v>27</v>
      </c>
      <c r="J252">
        <v>23</v>
      </c>
      <c r="K252">
        <v>18</v>
      </c>
      <c r="L252">
        <v>23</v>
      </c>
      <c r="M252">
        <v>33</v>
      </c>
      <c r="N252">
        <v>0</v>
      </c>
      <c r="O252">
        <v>0</v>
      </c>
      <c r="P252">
        <v>16</v>
      </c>
      <c r="Q252">
        <v>29</v>
      </c>
      <c r="R252">
        <v>39</v>
      </c>
    </row>
    <row r="253" spans="1:18" x14ac:dyDescent="0.2">
      <c r="A253" t="s">
        <v>254</v>
      </c>
      <c r="B253">
        <v>3116</v>
      </c>
      <c r="C253" t="s">
        <v>261</v>
      </c>
      <c r="D253">
        <v>2913</v>
      </c>
      <c r="E253" s="1">
        <f>daglige_forhandsstemmegivninger_test[[#This Row],[Ordinære forhåndsstemmegivninger]]+daglige_forhandsstemmegivninger_test[[#This Row],[Tidligstemmer]]</f>
        <v>162</v>
      </c>
      <c r="F253" s="2">
        <f>daglige_forhandsstemmegivninger_test[[#This Row],[Totalt antall forhåndsstemmegivninger]]/daglige_forhandsstemmegivninger_test[[#This Row],[Antall stemmeberettigede]]</f>
        <v>5.5612770339855816E-2</v>
      </c>
      <c r="G253" s="1">
        <f>SUM(daglige_forhandsstemmegivninger_test[[#This Row],[11.aug]:[5. sep.]])</f>
        <v>161</v>
      </c>
      <c r="H253">
        <v>1</v>
      </c>
      <c r="I253">
        <v>16</v>
      </c>
      <c r="J253">
        <v>25</v>
      </c>
      <c r="K253">
        <v>17</v>
      </c>
      <c r="L253">
        <v>16</v>
      </c>
      <c r="M253">
        <v>20</v>
      </c>
      <c r="N253">
        <v>0</v>
      </c>
      <c r="O253">
        <v>0</v>
      </c>
      <c r="P253">
        <v>19</v>
      </c>
      <c r="Q253">
        <v>29</v>
      </c>
      <c r="R253">
        <v>19</v>
      </c>
    </row>
    <row r="254" spans="1:18" x14ac:dyDescent="0.2">
      <c r="A254" t="s">
        <v>254</v>
      </c>
      <c r="B254">
        <v>3118</v>
      </c>
      <c r="C254" t="s">
        <v>262</v>
      </c>
      <c r="D254">
        <v>34261</v>
      </c>
      <c r="E254" s="1">
        <f>daglige_forhandsstemmegivninger_test[[#This Row],[Ordinære forhåndsstemmegivninger]]+daglige_forhandsstemmegivninger_test[[#This Row],[Tidligstemmer]]</f>
        <v>3502</v>
      </c>
      <c r="F254" s="2">
        <f>daglige_forhandsstemmegivninger_test[[#This Row],[Totalt antall forhåndsstemmegivninger]]/daglige_forhandsstemmegivninger_test[[#This Row],[Antall stemmeberettigede]]</f>
        <v>0.10221534689588745</v>
      </c>
      <c r="G254" s="1">
        <f>SUM(daglige_forhandsstemmegivninger_test[[#This Row],[11.aug]:[5. sep.]])</f>
        <v>3483</v>
      </c>
      <c r="H254">
        <v>19</v>
      </c>
      <c r="I254">
        <v>342</v>
      </c>
      <c r="J254">
        <v>392</v>
      </c>
      <c r="K254">
        <v>361</v>
      </c>
      <c r="L254">
        <v>393</v>
      </c>
      <c r="M254">
        <v>256</v>
      </c>
      <c r="N254">
        <v>0</v>
      </c>
      <c r="O254">
        <v>0</v>
      </c>
      <c r="P254">
        <v>494</v>
      </c>
      <c r="Q254">
        <v>558</v>
      </c>
      <c r="R254">
        <v>687</v>
      </c>
    </row>
    <row r="255" spans="1:18" x14ac:dyDescent="0.2">
      <c r="A255" t="s">
        <v>254</v>
      </c>
      <c r="B255">
        <v>3120</v>
      </c>
      <c r="C255" t="s">
        <v>263</v>
      </c>
      <c r="D255">
        <v>6391</v>
      </c>
      <c r="E255" s="1">
        <f>daglige_forhandsstemmegivninger_test[[#This Row],[Ordinære forhåndsstemmegivninger]]+daglige_forhandsstemmegivninger_test[[#This Row],[Tidligstemmer]]</f>
        <v>235</v>
      </c>
      <c r="F255" s="2">
        <f>daglige_forhandsstemmegivninger_test[[#This Row],[Totalt antall forhåndsstemmegivninger]]/daglige_forhandsstemmegivninger_test[[#This Row],[Antall stemmeberettigede]]</f>
        <v>3.6770458457205446E-2</v>
      </c>
      <c r="G255" s="1">
        <f>SUM(daglige_forhandsstemmegivninger_test[[#This Row],[11.aug]:[5. sep.]])</f>
        <v>231</v>
      </c>
      <c r="H255">
        <v>4</v>
      </c>
      <c r="I255">
        <v>23</v>
      </c>
      <c r="J255">
        <v>39</v>
      </c>
      <c r="K255">
        <v>27</v>
      </c>
      <c r="L255">
        <v>17</v>
      </c>
      <c r="M255">
        <v>38</v>
      </c>
      <c r="N255">
        <v>0</v>
      </c>
      <c r="O255">
        <v>0</v>
      </c>
      <c r="P255">
        <v>21</v>
      </c>
      <c r="Q255">
        <v>29</v>
      </c>
      <c r="R255">
        <v>37</v>
      </c>
    </row>
    <row r="256" spans="1:18" x14ac:dyDescent="0.2">
      <c r="A256" t="s">
        <v>254</v>
      </c>
      <c r="B256">
        <v>3122</v>
      </c>
      <c r="C256" t="s">
        <v>264</v>
      </c>
      <c r="D256">
        <v>2856</v>
      </c>
      <c r="E256" s="1">
        <f>daglige_forhandsstemmegivninger_test[[#This Row],[Ordinære forhåndsstemmegivninger]]+daglige_forhandsstemmegivninger_test[[#This Row],[Tidligstemmer]]</f>
        <v>205</v>
      </c>
      <c r="F256" s="2">
        <f>daglige_forhandsstemmegivninger_test[[#This Row],[Totalt antall forhåndsstemmegivninger]]/daglige_forhandsstemmegivninger_test[[#This Row],[Antall stemmeberettigede]]</f>
        <v>7.1778711484593832E-2</v>
      </c>
      <c r="G256" s="1">
        <f>SUM(daglige_forhandsstemmegivninger_test[[#This Row],[11.aug]:[5. sep.]])</f>
        <v>192</v>
      </c>
      <c r="H256">
        <v>13</v>
      </c>
      <c r="I256">
        <v>22</v>
      </c>
      <c r="J256">
        <v>24</v>
      </c>
      <c r="K256">
        <v>23</v>
      </c>
      <c r="L256">
        <v>30</v>
      </c>
      <c r="M256">
        <v>19</v>
      </c>
      <c r="N256">
        <v>0</v>
      </c>
      <c r="O256">
        <v>0</v>
      </c>
      <c r="P256">
        <v>26</v>
      </c>
      <c r="Q256">
        <v>16</v>
      </c>
      <c r="R256">
        <v>32</v>
      </c>
    </row>
    <row r="257" spans="1:18" x14ac:dyDescent="0.2">
      <c r="A257" t="s">
        <v>254</v>
      </c>
      <c r="B257">
        <v>3124</v>
      </c>
      <c r="C257" t="s">
        <v>265</v>
      </c>
      <c r="D257">
        <v>1068</v>
      </c>
      <c r="E257" s="1">
        <f>daglige_forhandsstemmegivninger_test[[#This Row],[Ordinære forhåndsstemmegivninger]]+daglige_forhandsstemmegivninger_test[[#This Row],[Tidligstemmer]]</f>
        <v>32</v>
      </c>
      <c r="F257" s="2">
        <f>daglige_forhandsstemmegivninger_test[[#This Row],[Totalt antall forhåndsstemmegivninger]]/daglige_forhandsstemmegivninger_test[[#This Row],[Antall stemmeberettigede]]</f>
        <v>2.9962546816479401E-2</v>
      </c>
      <c r="G257" s="1">
        <f>SUM(daglige_forhandsstemmegivninger_test[[#This Row],[11.aug]:[5. sep.]])</f>
        <v>32</v>
      </c>
      <c r="H257">
        <v>0</v>
      </c>
      <c r="I257">
        <v>4</v>
      </c>
      <c r="J257">
        <v>5</v>
      </c>
      <c r="K257">
        <v>2</v>
      </c>
      <c r="L257">
        <v>3</v>
      </c>
      <c r="M257">
        <v>9</v>
      </c>
      <c r="N257">
        <v>0</v>
      </c>
      <c r="O257">
        <v>0</v>
      </c>
      <c r="P257">
        <v>4</v>
      </c>
      <c r="Q257">
        <v>2</v>
      </c>
      <c r="R257">
        <v>3</v>
      </c>
    </row>
    <row r="258" spans="1:18" x14ac:dyDescent="0.2">
      <c r="A258" t="s">
        <v>266</v>
      </c>
      <c r="B258">
        <v>3201</v>
      </c>
      <c r="C258" t="s">
        <v>267</v>
      </c>
      <c r="D258">
        <v>91542</v>
      </c>
      <c r="E258" s="1">
        <f>daglige_forhandsstemmegivninger_test[[#This Row],[Ordinære forhåndsstemmegivninger]]+daglige_forhandsstemmegivninger_test[[#This Row],[Tidligstemmer]]</f>
        <v>14171</v>
      </c>
      <c r="F258" s="2">
        <f>daglige_forhandsstemmegivninger_test[[#This Row],[Totalt antall forhåndsstemmegivninger]]/daglige_forhandsstemmegivninger_test[[#This Row],[Antall stemmeberettigede]]</f>
        <v>0.15480325970592734</v>
      </c>
      <c r="G258" s="1">
        <f>SUM(daglige_forhandsstemmegivninger_test[[#This Row],[11.aug]:[5. sep.]])</f>
        <v>12929</v>
      </c>
      <c r="H258">
        <v>1242</v>
      </c>
      <c r="I258">
        <v>1638</v>
      </c>
      <c r="J258">
        <v>1558</v>
      </c>
      <c r="K258">
        <v>1325</v>
      </c>
      <c r="L258">
        <v>1226</v>
      </c>
      <c r="M258">
        <v>1217</v>
      </c>
      <c r="N258">
        <v>995</v>
      </c>
      <c r="O258">
        <v>0</v>
      </c>
      <c r="P258">
        <v>1412</v>
      </c>
      <c r="Q258">
        <v>2113</v>
      </c>
      <c r="R258">
        <v>1445</v>
      </c>
    </row>
    <row r="259" spans="1:18" x14ac:dyDescent="0.2">
      <c r="A259" t="s">
        <v>266</v>
      </c>
      <c r="B259">
        <v>3203</v>
      </c>
      <c r="C259" t="s">
        <v>268</v>
      </c>
      <c r="D259">
        <v>69672</v>
      </c>
      <c r="E259" s="1">
        <f>daglige_forhandsstemmegivninger_test[[#This Row],[Ordinære forhåndsstemmegivninger]]+daglige_forhandsstemmegivninger_test[[#This Row],[Tidligstemmer]]</f>
        <v>9648</v>
      </c>
      <c r="F259" s="2">
        <f>daglige_forhandsstemmegivninger_test[[#This Row],[Totalt antall forhåndsstemmegivninger]]/daglige_forhandsstemmegivninger_test[[#This Row],[Antall stemmeberettigede]]</f>
        <v>0.13847743713399932</v>
      </c>
      <c r="G259" s="1">
        <f>SUM(daglige_forhandsstemmegivninger_test[[#This Row],[11.aug]:[5. sep.]])</f>
        <v>9489</v>
      </c>
      <c r="H259">
        <v>159</v>
      </c>
      <c r="I259">
        <v>1158</v>
      </c>
      <c r="J259">
        <v>1187</v>
      </c>
      <c r="K259">
        <v>1097</v>
      </c>
      <c r="L259">
        <v>998</v>
      </c>
      <c r="M259">
        <v>930</v>
      </c>
      <c r="N259">
        <v>593</v>
      </c>
      <c r="O259">
        <v>0</v>
      </c>
      <c r="P259">
        <v>1161</v>
      </c>
      <c r="Q259">
        <v>1019</v>
      </c>
      <c r="R259">
        <v>1346</v>
      </c>
    </row>
    <row r="260" spans="1:18" x14ac:dyDescent="0.2">
      <c r="A260" t="s">
        <v>266</v>
      </c>
      <c r="B260">
        <v>3205</v>
      </c>
      <c r="C260" t="s">
        <v>269</v>
      </c>
      <c r="D260">
        <v>66236</v>
      </c>
      <c r="E260" s="1">
        <f>daglige_forhandsstemmegivninger_test[[#This Row],[Ordinære forhåndsstemmegivninger]]+daglige_forhandsstemmegivninger_test[[#This Row],[Tidligstemmer]]</f>
        <v>6710</v>
      </c>
      <c r="F260" s="2">
        <f>daglige_forhandsstemmegivninger_test[[#This Row],[Totalt antall forhåndsstemmegivninger]]/daglige_forhandsstemmegivninger_test[[#This Row],[Antall stemmeberettigede]]</f>
        <v>0.10130442659580892</v>
      </c>
      <c r="G260" s="1">
        <f>SUM(daglige_forhandsstemmegivninger_test[[#This Row],[11.aug]:[5. sep.]])</f>
        <v>6669</v>
      </c>
      <c r="H260">
        <v>41</v>
      </c>
      <c r="I260">
        <v>797</v>
      </c>
      <c r="J260">
        <v>784</v>
      </c>
      <c r="K260">
        <v>618</v>
      </c>
      <c r="L260">
        <v>673</v>
      </c>
      <c r="M260">
        <v>626</v>
      </c>
      <c r="N260">
        <v>295</v>
      </c>
      <c r="O260">
        <v>0</v>
      </c>
      <c r="P260">
        <v>875</v>
      </c>
      <c r="Q260">
        <v>851</v>
      </c>
      <c r="R260">
        <v>1150</v>
      </c>
    </row>
    <row r="261" spans="1:18" x14ac:dyDescent="0.2">
      <c r="A261" t="s">
        <v>266</v>
      </c>
      <c r="B261">
        <v>3207</v>
      </c>
      <c r="C261" t="s">
        <v>270</v>
      </c>
      <c r="D261">
        <v>45639</v>
      </c>
      <c r="E261" s="1">
        <f>daglige_forhandsstemmegivninger_test[[#This Row],[Ordinære forhåndsstemmegivninger]]+daglige_forhandsstemmegivninger_test[[#This Row],[Tidligstemmer]]</f>
        <v>3999</v>
      </c>
      <c r="F261" s="2">
        <f>daglige_forhandsstemmegivninger_test[[#This Row],[Totalt antall forhåndsstemmegivninger]]/daglige_forhandsstemmegivninger_test[[#This Row],[Antall stemmeberettigede]]</f>
        <v>8.7622428186419507E-2</v>
      </c>
      <c r="G261" s="1">
        <f>SUM(daglige_forhandsstemmegivninger_test[[#This Row],[11.aug]:[5. sep.]])</f>
        <v>3870</v>
      </c>
      <c r="H261">
        <v>129</v>
      </c>
      <c r="I261">
        <v>362</v>
      </c>
      <c r="J261">
        <v>417</v>
      </c>
      <c r="K261">
        <v>344</v>
      </c>
      <c r="L261">
        <v>384</v>
      </c>
      <c r="M261">
        <v>343</v>
      </c>
      <c r="N261">
        <v>0</v>
      </c>
      <c r="O261">
        <v>0</v>
      </c>
      <c r="P261">
        <v>575</v>
      </c>
      <c r="Q261">
        <v>702</v>
      </c>
      <c r="R261">
        <v>743</v>
      </c>
    </row>
    <row r="262" spans="1:18" x14ac:dyDescent="0.2">
      <c r="A262" t="s">
        <v>266</v>
      </c>
      <c r="B262">
        <v>3209</v>
      </c>
      <c r="C262" t="s">
        <v>271</v>
      </c>
      <c r="D262">
        <v>29817</v>
      </c>
      <c r="E262" s="1">
        <f>daglige_forhandsstemmegivninger_test[[#This Row],[Ordinære forhåndsstemmegivninger]]+daglige_forhandsstemmegivninger_test[[#This Row],[Tidligstemmer]]</f>
        <v>2739</v>
      </c>
      <c r="F262" s="2">
        <f>daglige_forhandsstemmegivninger_test[[#This Row],[Totalt antall forhåndsstemmegivninger]]/daglige_forhandsstemmegivninger_test[[#This Row],[Antall stemmeberettigede]]</f>
        <v>9.1860348123553676E-2</v>
      </c>
      <c r="G262" s="1">
        <f>SUM(daglige_forhandsstemmegivninger_test[[#This Row],[11.aug]:[5. sep.]])</f>
        <v>2709</v>
      </c>
      <c r="H262">
        <v>30</v>
      </c>
      <c r="I262">
        <v>324</v>
      </c>
      <c r="J262">
        <v>332</v>
      </c>
      <c r="K262">
        <v>258</v>
      </c>
      <c r="L262">
        <v>295</v>
      </c>
      <c r="M262">
        <v>226</v>
      </c>
      <c r="N262">
        <v>230</v>
      </c>
      <c r="O262">
        <v>0</v>
      </c>
      <c r="P262">
        <v>291</v>
      </c>
      <c r="Q262">
        <v>408</v>
      </c>
      <c r="R262">
        <v>345</v>
      </c>
    </row>
    <row r="263" spans="1:18" x14ac:dyDescent="0.2">
      <c r="A263" t="s">
        <v>266</v>
      </c>
      <c r="B263">
        <v>3212</v>
      </c>
      <c r="C263" t="s">
        <v>272</v>
      </c>
      <c r="D263">
        <v>14704</v>
      </c>
      <c r="E263" s="1">
        <f>daglige_forhandsstemmegivninger_test[[#This Row],[Ordinære forhåndsstemmegivninger]]+daglige_forhandsstemmegivninger_test[[#This Row],[Tidligstemmer]]</f>
        <v>1328</v>
      </c>
      <c r="F263" s="2">
        <f>daglige_forhandsstemmegivninger_test[[#This Row],[Totalt antall forhåndsstemmegivninger]]/daglige_forhandsstemmegivninger_test[[#This Row],[Antall stemmeberettigede]]</f>
        <v>9.0315560391730138E-2</v>
      </c>
      <c r="G263" s="1">
        <f>SUM(daglige_forhandsstemmegivninger_test[[#This Row],[11.aug]:[5. sep.]])</f>
        <v>1310</v>
      </c>
      <c r="H263">
        <v>18</v>
      </c>
      <c r="I263">
        <v>131</v>
      </c>
      <c r="J263">
        <v>140</v>
      </c>
      <c r="K263">
        <v>134</v>
      </c>
      <c r="L263">
        <v>151</v>
      </c>
      <c r="M263">
        <v>151</v>
      </c>
      <c r="N263">
        <v>107</v>
      </c>
      <c r="O263">
        <v>0</v>
      </c>
      <c r="P263">
        <v>164</v>
      </c>
      <c r="Q263">
        <v>173</v>
      </c>
      <c r="R263">
        <v>159</v>
      </c>
    </row>
    <row r="264" spans="1:18" x14ac:dyDescent="0.2">
      <c r="A264" t="s">
        <v>266</v>
      </c>
      <c r="B264">
        <v>3214</v>
      </c>
      <c r="C264" t="s">
        <v>273</v>
      </c>
      <c r="D264">
        <v>12125</v>
      </c>
      <c r="E264" s="1">
        <f>daglige_forhandsstemmegivninger_test[[#This Row],[Ordinære forhåndsstemmegivninger]]+daglige_forhandsstemmegivninger_test[[#This Row],[Tidligstemmer]]</f>
        <v>1313</v>
      </c>
      <c r="F264" s="2">
        <f>daglige_forhandsstemmegivninger_test[[#This Row],[Totalt antall forhåndsstemmegivninger]]/daglige_forhandsstemmegivninger_test[[#This Row],[Antall stemmeberettigede]]</f>
        <v>0.10828865979381443</v>
      </c>
      <c r="G264" s="1">
        <f>SUM(daglige_forhandsstemmegivninger_test[[#This Row],[11.aug]:[5. sep.]])</f>
        <v>1301</v>
      </c>
      <c r="H264">
        <v>12</v>
      </c>
      <c r="I264">
        <v>175</v>
      </c>
      <c r="J264">
        <v>153</v>
      </c>
      <c r="K264">
        <v>130</v>
      </c>
      <c r="L264">
        <v>110</v>
      </c>
      <c r="M264">
        <v>141</v>
      </c>
      <c r="N264">
        <v>0</v>
      </c>
      <c r="O264">
        <v>0</v>
      </c>
      <c r="P264">
        <v>187</v>
      </c>
      <c r="Q264">
        <v>195</v>
      </c>
      <c r="R264">
        <v>210</v>
      </c>
    </row>
    <row r="265" spans="1:18" x14ac:dyDescent="0.2">
      <c r="A265" t="s">
        <v>266</v>
      </c>
      <c r="B265">
        <v>3216</v>
      </c>
      <c r="C265" t="s">
        <v>274</v>
      </c>
      <c r="D265">
        <v>13914</v>
      </c>
      <c r="E265" s="1">
        <f>daglige_forhandsstemmegivninger_test[[#This Row],[Ordinære forhåndsstemmegivninger]]+daglige_forhandsstemmegivninger_test[[#This Row],[Tidligstemmer]]</f>
        <v>841</v>
      </c>
      <c r="F265" s="2">
        <f>daglige_forhandsstemmegivninger_test[[#This Row],[Totalt antall forhåndsstemmegivninger]]/daglige_forhandsstemmegivninger_test[[#This Row],[Antall stemmeberettigede]]</f>
        <v>6.0442719563030045E-2</v>
      </c>
      <c r="G265" s="1">
        <f>SUM(daglige_forhandsstemmegivninger_test[[#This Row],[11.aug]:[5. sep.]])</f>
        <v>821</v>
      </c>
      <c r="H265">
        <v>20</v>
      </c>
      <c r="I265">
        <v>86</v>
      </c>
      <c r="J265">
        <v>48</v>
      </c>
      <c r="K265">
        <v>125</v>
      </c>
      <c r="L265">
        <v>76</v>
      </c>
      <c r="M265">
        <v>145</v>
      </c>
      <c r="N265">
        <v>0</v>
      </c>
      <c r="O265">
        <v>0</v>
      </c>
      <c r="P265">
        <v>114</v>
      </c>
      <c r="Q265">
        <v>81</v>
      </c>
      <c r="R265">
        <v>146</v>
      </c>
    </row>
    <row r="266" spans="1:18" x14ac:dyDescent="0.2">
      <c r="A266" t="s">
        <v>266</v>
      </c>
      <c r="B266">
        <v>3218</v>
      </c>
      <c r="C266" t="s">
        <v>275</v>
      </c>
      <c r="D266">
        <v>15067</v>
      </c>
      <c r="E266" s="1">
        <f>daglige_forhandsstemmegivninger_test[[#This Row],[Ordinære forhåndsstemmegivninger]]+daglige_forhandsstemmegivninger_test[[#This Row],[Tidligstemmer]]</f>
        <v>1135</v>
      </c>
      <c r="F266" s="2">
        <f>daglige_forhandsstemmegivninger_test[[#This Row],[Totalt antall forhåndsstemmegivninger]]/daglige_forhandsstemmegivninger_test[[#This Row],[Antall stemmeberettigede]]</f>
        <v>7.5330191809915709E-2</v>
      </c>
      <c r="G266" s="1">
        <f>SUM(daglige_forhandsstemmegivninger_test[[#This Row],[11.aug]:[5. sep.]])</f>
        <v>1126</v>
      </c>
      <c r="H266">
        <v>9</v>
      </c>
      <c r="I266">
        <v>88</v>
      </c>
      <c r="J266">
        <v>93</v>
      </c>
      <c r="K266">
        <v>66</v>
      </c>
      <c r="L266">
        <v>170</v>
      </c>
      <c r="M266">
        <v>0</v>
      </c>
      <c r="N266">
        <v>113</v>
      </c>
      <c r="O266">
        <v>0</v>
      </c>
      <c r="P266">
        <v>141</v>
      </c>
      <c r="Q266">
        <v>170</v>
      </c>
      <c r="R266">
        <v>285</v>
      </c>
    </row>
    <row r="267" spans="1:18" x14ac:dyDescent="0.2">
      <c r="A267" t="s">
        <v>266</v>
      </c>
      <c r="B267">
        <v>3220</v>
      </c>
      <c r="C267" t="s">
        <v>276</v>
      </c>
      <c r="D267">
        <v>7906</v>
      </c>
      <c r="E267" s="1">
        <f>daglige_forhandsstemmegivninger_test[[#This Row],[Ordinære forhåndsstemmegivninger]]+daglige_forhandsstemmegivninger_test[[#This Row],[Tidligstemmer]]</f>
        <v>501</v>
      </c>
      <c r="F267" s="2">
        <f>daglige_forhandsstemmegivninger_test[[#This Row],[Totalt antall forhåndsstemmegivninger]]/daglige_forhandsstemmegivninger_test[[#This Row],[Antall stemmeberettigede]]</f>
        <v>6.336959271439413E-2</v>
      </c>
      <c r="G267" s="1">
        <f>SUM(daglige_forhandsstemmegivninger_test[[#This Row],[11.aug]:[5. sep.]])</f>
        <v>489</v>
      </c>
      <c r="H267">
        <v>12</v>
      </c>
      <c r="I267">
        <v>39</v>
      </c>
      <c r="J267">
        <v>62</v>
      </c>
      <c r="K267">
        <v>44</v>
      </c>
      <c r="L267">
        <v>55</v>
      </c>
      <c r="M267">
        <v>54</v>
      </c>
      <c r="N267">
        <v>0</v>
      </c>
      <c r="O267">
        <v>0</v>
      </c>
      <c r="P267">
        <v>54</v>
      </c>
      <c r="Q267">
        <v>48</v>
      </c>
      <c r="R267">
        <v>133</v>
      </c>
    </row>
    <row r="268" spans="1:18" x14ac:dyDescent="0.2">
      <c r="A268" t="s">
        <v>266</v>
      </c>
      <c r="B268">
        <v>3222</v>
      </c>
      <c r="C268" t="s">
        <v>277</v>
      </c>
      <c r="D268">
        <v>34530</v>
      </c>
      <c r="E268" s="1">
        <f>daglige_forhandsstemmegivninger_test[[#This Row],[Ordinære forhåndsstemmegivninger]]+daglige_forhandsstemmegivninger_test[[#This Row],[Tidligstemmer]]</f>
        <v>2955</v>
      </c>
      <c r="F268" s="2">
        <f>daglige_forhandsstemmegivninger_test[[#This Row],[Totalt antall forhåndsstemmegivninger]]/daglige_forhandsstemmegivninger_test[[#This Row],[Antall stemmeberettigede]]</f>
        <v>8.5577758470894869E-2</v>
      </c>
      <c r="G268" s="1">
        <f>SUM(daglige_forhandsstemmegivninger_test[[#This Row],[11.aug]:[5. sep.]])</f>
        <v>2922</v>
      </c>
      <c r="H268">
        <v>33</v>
      </c>
      <c r="I268">
        <v>315</v>
      </c>
      <c r="J268">
        <v>314</v>
      </c>
      <c r="K268">
        <v>285</v>
      </c>
      <c r="L268">
        <v>214</v>
      </c>
      <c r="M268">
        <v>302</v>
      </c>
      <c r="N268">
        <v>184</v>
      </c>
      <c r="O268">
        <v>0</v>
      </c>
      <c r="P268">
        <v>351</v>
      </c>
      <c r="Q268">
        <v>352</v>
      </c>
      <c r="R268">
        <v>605</v>
      </c>
    </row>
    <row r="269" spans="1:18" x14ac:dyDescent="0.2">
      <c r="A269" t="s">
        <v>266</v>
      </c>
      <c r="B269">
        <v>3224</v>
      </c>
      <c r="C269" t="s">
        <v>278</v>
      </c>
      <c r="D269">
        <v>13881</v>
      </c>
      <c r="E269" s="1">
        <f>daglige_forhandsstemmegivninger_test[[#This Row],[Ordinære forhåndsstemmegivninger]]+daglige_forhandsstemmegivninger_test[[#This Row],[Tidligstemmer]]</f>
        <v>968</v>
      </c>
      <c r="F269" s="2">
        <f>daglige_forhandsstemmegivninger_test[[#This Row],[Totalt antall forhåndsstemmegivninger]]/daglige_forhandsstemmegivninger_test[[#This Row],[Antall stemmeberettigede]]</f>
        <v>6.9735609826381384E-2</v>
      </c>
      <c r="G269" s="1">
        <f>SUM(daglige_forhandsstemmegivninger_test[[#This Row],[11.aug]:[5. sep.]])</f>
        <v>951</v>
      </c>
      <c r="H269">
        <v>17</v>
      </c>
      <c r="I269">
        <v>112</v>
      </c>
      <c r="J269">
        <v>93</v>
      </c>
      <c r="K269">
        <v>125</v>
      </c>
      <c r="L269">
        <v>82</v>
      </c>
      <c r="M269">
        <v>80</v>
      </c>
      <c r="N269">
        <v>6</v>
      </c>
      <c r="O269">
        <v>0</v>
      </c>
      <c r="P269">
        <v>122</v>
      </c>
      <c r="Q269">
        <v>229</v>
      </c>
      <c r="R269">
        <v>102</v>
      </c>
    </row>
    <row r="270" spans="1:18" x14ac:dyDescent="0.2">
      <c r="A270" t="s">
        <v>266</v>
      </c>
      <c r="B270">
        <v>3226</v>
      </c>
      <c r="C270" t="s">
        <v>279</v>
      </c>
      <c r="D270">
        <v>13041</v>
      </c>
      <c r="E270" s="1">
        <f>daglige_forhandsstemmegivninger_test[[#This Row],[Ordinære forhåndsstemmegivninger]]+daglige_forhandsstemmegivninger_test[[#This Row],[Tidligstemmer]]</f>
        <v>797</v>
      </c>
      <c r="F270" s="2">
        <f>daglige_forhandsstemmegivninger_test[[#This Row],[Totalt antall forhåndsstemmegivninger]]/daglige_forhandsstemmegivninger_test[[#This Row],[Antall stemmeberettigede]]</f>
        <v>6.1114945172916185E-2</v>
      </c>
      <c r="G270" s="1">
        <f>SUM(daglige_forhandsstemmegivninger_test[[#This Row],[11.aug]:[5. sep.]])</f>
        <v>779</v>
      </c>
      <c r="H270">
        <v>18</v>
      </c>
      <c r="I270">
        <v>76</v>
      </c>
      <c r="J270">
        <v>105</v>
      </c>
      <c r="K270">
        <v>97</v>
      </c>
      <c r="L270">
        <v>97</v>
      </c>
      <c r="M270">
        <v>118</v>
      </c>
      <c r="N270">
        <v>0</v>
      </c>
      <c r="O270">
        <v>0</v>
      </c>
      <c r="P270">
        <v>97</v>
      </c>
      <c r="Q270">
        <v>77</v>
      </c>
      <c r="R270">
        <v>112</v>
      </c>
    </row>
    <row r="271" spans="1:18" x14ac:dyDescent="0.2">
      <c r="A271" t="s">
        <v>266</v>
      </c>
      <c r="B271">
        <v>3228</v>
      </c>
      <c r="C271" t="s">
        <v>280</v>
      </c>
      <c r="D271">
        <v>17522</v>
      </c>
      <c r="E271" s="1">
        <f>daglige_forhandsstemmegivninger_test[[#This Row],[Ordinære forhåndsstemmegivninger]]+daglige_forhandsstemmegivninger_test[[#This Row],[Tidligstemmer]]</f>
        <v>1441</v>
      </c>
      <c r="F271" s="2">
        <f>daglige_forhandsstemmegivninger_test[[#This Row],[Totalt antall forhåndsstemmegivninger]]/daglige_forhandsstemmegivninger_test[[#This Row],[Antall stemmeberettigede]]</f>
        <v>8.2239470380093591E-2</v>
      </c>
      <c r="G271" s="1">
        <f>SUM(daglige_forhandsstemmegivninger_test[[#This Row],[11.aug]:[5. sep.]])</f>
        <v>1431</v>
      </c>
      <c r="H271">
        <v>10</v>
      </c>
      <c r="I271">
        <v>159</v>
      </c>
      <c r="J271">
        <v>141</v>
      </c>
      <c r="K271">
        <v>180</v>
      </c>
      <c r="L271">
        <v>203</v>
      </c>
      <c r="M271">
        <v>183</v>
      </c>
      <c r="N271">
        <v>0</v>
      </c>
      <c r="O271">
        <v>0</v>
      </c>
      <c r="P271">
        <v>138</v>
      </c>
      <c r="Q271">
        <v>215</v>
      </c>
      <c r="R271">
        <v>212</v>
      </c>
    </row>
    <row r="272" spans="1:18" x14ac:dyDescent="0.2">
      <c r="A272" t="s">
        <v>266</v>
      </c>
      <c r="B272">
        <v>3230</v>
      </c>
      <c r="C272" t="s">
        <v>281</v>
      </c>
      <c r="D272">
        <v>5202</v>
      </c>
      <c r="E272" s="1">
        <f>daglige_forhandsstemmegivninger_test[[#This Row],[Ordinære forhåndsstemmegivninger]]+daglige_forhandsstemmegivninger_test[[#This Row],[Tidligstemmer]]</f>
        <v>385</v>
      </c>
      <c r="F272" s="2">
        <f>daglige_forhandsstemmegivninger_test[[#This Row],[Totalt antall forhåndsstemmegivninger]]/daglige_forhandsstemmegivninger_test[[#This Row],[Antall stemmeberettigede]]</f>
        <v>7.4009996155324873E-2</v>
      </c>
      <c r="G272" s="1">
        <f>SUM(daglige_forhandsstemmegivninger_test[[#This Row],[11.aug]:[5. sep.]])</f>
        <v>380</v>
      </c>
      <c r="H272">
        <v>5</v>
      </c>
      <c r="I272">
        <v>33</v>
      </c>
      <c r="J272">
        <v>52</v>
      </c>
      <c r="K272">
        <v>35</v>
      </c>
      <c r="L272">
        <v>25</v>
      </c>
      <c r="M272">
        <v>0</v>
      </c>
      <c r="N272">
        <v>0</v>
      </c>
      <c r="O272">
        <v>0</v>
      </c>
      <c r="P272">
        <v>65</v>
      </c>
      <c r="Q272">
        <v>84</v>
      </c>
      <c r="R272">
        <v>86</v>
      </c>
    </row>
    <row r="273" spans="1:18" x14ac:dyDescent="0.2">
      <c r="A273" t="s">
        <v>266</v>
      </c>
      <c r="B273">
        <v>3232</v>
      </c>
      <c r="C273" t="s">
        <v>282</v>
      </c>
      <c r="D273">
        <v>17987</v>
      </c>
      <c r="E273" s="1">
        <f>daglige_forhandsstemmegivninger_test[[#This Row],[Ordinære forhåndsstemmegivninger]]+daglige_forhandsstemmegivninger_test[[#This Row],[Tidligstemmer]]</f>
        <v>1669</v>
      </c>
      <c r="F273" s="2">
        <f>daglige_forhandsstemmegivninger_test[[#This Row],[Totalt antall forhåndsstemmegivninger]]/daglige_forhandsstemmegivninger_test[[#This Row],[Antall stemmeberettigede]]</f>
        <v>9.2789236670929004E-2</v>
      </c>
      <c r="G273" s="1">
        <f>SUM(daglige_forhandsstemmegivninger_test[[#This Row],[11.aug]:[5. sep.]])</f>
        <v>1317</v>
      </c>
      <c r="H273">
        <v>352</v>
      </c>
      <c r="I273">
        <v>101</v>
      </c>
      <c r="J273">
        <v>117</v>
      </c>
      <c r="K273">
        <v>113</v>
      </c>
      <c r="L273">
        <v>220</v>
      </c>
      <c r="M273">
        <v>159</v>
      </c>
      <c r="N273">
        <v>0</v>
      </c>
      <c r="O273">
        <v>0</v>
      </c>
      <c r="P273">
        <v>120</v>
      </c>
      <c r="Q273">
        <v>242</v>
      </c>
      <c r="R273">
        <v>245</v>
      </c>
    </row>
    <row r="274" spans="1:18" x14ac:dyDescent="0.2">
      <c r="A274" t="s">
        <v>266</v>
      </c>
      <c r="B274">
        <v>3234</v>
      </c>
      <c r="C274" t="s">
        <v>283</v>
      </c>
      <c r="D274">
        <v>6954</v>
      </c>
      <c r="E274" s="1">
        <f>daglige_forhandsstemmegivninger_test[[#This Row],[Ordinære forhåndsstemmegivninger]]+daglige_forhandsstemmegivninger_test[[#This Row],[Tidligstemmer]]</f>
        <v>456</v>
      </c>
      <c r="F274" s="2">
        <f>daglige_forhandsstemmegivninger_test[[#This Row],[Totalt antall forhåndsstemmegivninger]]/daglige_forhandsstemmegivninger_test[[#This Row],[Antall stemmeberettigede]]</f>
        <v>6.5573770491803282E-2</v>
      </c>
      <c r="G274" s="1">
        <f>SUM(daglige_forhandsstemmegivninger_test[[#This Row],[11.aug]:[5. sep.]])</f>
        <v>449</v>
      </c>
      <c r="H274">
        <v>7</v>
      </c>
      <c r="I274">
        <v>53</v>
      </c>
      <c r="J274">
        <v>46</v>
      </c>
      <c r="K274">
        <v>63</v>
      </c>
      <c r="L274">
        <v>48</v>
      </c>
      <c r="M274">
        <v>75</v>
      </c>
      <c r="N274">
        <v>0</v>
      </c>
      <c r="O274">
        <v>0</v>
      </c>
      <c r="P274">
        <v>52</v>
      </c>
      <c r="Q274">
        <v>67</v>
      </c>
      <c r="R274">
        <v>45</v>
      </c>
    </row>
    <row r="275" spans="1:18" x14ac:dyDescent="0.2">
      <c r="A275" t="s">
        <v>266</v>
      </c>
      <c r="B275">
        <v>3236</v>
      </c>
      <c r="C275" t="s">
        <v>284</v>
      </c>
      <c r="D275">
        <v>5165</v>
      </c>
      <c r="E275" s="1">
        <f>daglige_forhandsstemmegivninger_test[[#This Row],[Ordinære forhåndsstemmegivninger]]+daglige_forhandsstemmegivninger_test[[#This Row],[Tidligstemmer]]</f>
        <v>561</v>
      </c>
      <c r="F275" s="2">
        <f>daglige_forhandsstemmegivninger_test[[#This Row],[Totalt antall forhåndsstemmegivninger]]/daglige_forhandsstemmegivninger_test[[#This Row],[Antall stemmeberettigede]]</f>
        <v>0.10861568247821878</v>
      </c>
      <c r="G275" s="1">
        <f>SUM(daglige_forhandsstemmegivninger_test[[#This Row],[11.aug]:[5. sep.]])</f>
        <v>555</v>
      </c>
      <c r="H275">
        <v>6</v>
      </c>
      <c r="I275">
        <v>81</v>
      </c>
      <c r="J275">
        <v>54</v>
      </c>
      <c r="K275">
        <v>39</v>
      </c>
      <c r="L275">
        <v>80</v>
      </c>
      <c r="M275">
        <v>64</v>
      </c>
      <c r="N275">
        <v>27</v>
      </c>
      <c r="O275">
        <v>0</v>
      </c>
      <c r="P275">
        <v>85</v>
      </c>
      <c r="Q275">
        <v>51</v>
      </c>
      <c r="R275">
        <v>74</v>
      </c>
    </row>
    <row r="276" spans="1:18" x14ac:dyDescent="0.2">
      <c r="A276" t="s">
        <v>266</v>
      </c>
      <c r="B276">
        <v>3238</v>
      </c>
      <c r="C276" t="s">
        <v>285</v>
      </c>
      <c r="D276">
        <v>10738</v>
      </c>
      <c r="E276" s="1">
        <f>daglige_forhandsstemmegivninger_test[[#This Row],[Ordinære forhåndsstemmegivninger]]+daglige_forhandsstemmegivninger_test[[#This Row],[Tidligstemmer]]</f>
        <v>523</v>
      </c>
      <c r="F276" s="2">
        <f>daglige_forhandsstemmegivninger_test[[#This Row],[Totalt antall forhåndsstemmegivninger]]/daglige_forhandsstemmegivninger_test[[#This Row],[Antall stemmeberettigede]]</f>
        <v>4.8705531756379213E-2</v>
      </c>
      <c r="G276" s="1">
        <f>SUM(daglige_forhandsstemmegivninger_test[[#This Row],[11.aug]:[5. sep.]])</f>
        <v>515</v>
      </c>
      <c r="H276">
        <v>8</v>
      </c>
      <c r="I276">
        <v>0</v>
      </c>
      <c r="J276">
        <v>120</v>
      </c>
      <c r="K276">
        <v>70</v>
      </c>
      <c r="L276">
        <v>68</v>
      </c>
      <c r="M276">
        <v>63</v>
      </c>
      <c r="N276">
        <v>0</v>
      </c>
      <c r="O276">
        <v>0</v>
      </c>
      <c r="P276">
        <v>0</v>
      </c>
      <c r="Q276">
        <v>113</v>
      </c>
      <c r="R276">
        <v>81</v>
      </c>
    </row>
    <row r="277" spans="1:18" x14ac:dyDescent="0.2">
      <c r="A277" t="s">
        <v>266</v>
      </c>
      <c r="B277">
        <v>3240</v>
      </c>
      <c r="C277" t="s">
        <v>286</v>
      </c>
      <c r="D277">
        <v>19711</v>
      </c>
      <c r="E277" s="1">
        <f>daglige_forhandsstemmegivninger_test[[#This Row],[Ordinære forhåndsstemmegivninger]]+daglige_forhandsstemmegivninger_test[[#This Row],[Tidligstemmer]]</f>
        <v>2506</v>
      </c>
      <c r="F277" s="2">
        <f>daglige_forhandsstemmegivninger_test[[#This Row],[Totalt antall forhåndsstemmegivninger]]/daglige_forhandsstemmegivninger_test[[#This Row],[Antall stemmeberettigede]]</f>
        <v>0.12713713155091066</v>
      </c>
      <c r="G277" s="1">
        <f>SUM(daglige_forhandsstemmegivninger_test[[#This Row],[11.aug]:[5. sep.]])</f>
        <v>2477</v>
      </c>
      <c r="H277">
        <v>29</v>
      </c>
      <c r="I277">
        <v>293</v>
      </c>
      <c r="J277">
        <v>283</v>
      </c>
      <c r="K277">
        <v>374</v>
      </c>
      <c r="L277">
        <v>248</v>
      </c>
      <c r="M277">
        <v>279</v>
      </c>
      <c r="N277">
        <v>215</v>
      </c>
      <c r="O277">
        <v>0</v>
      </c>
      <c r="P277">
        <v>223</v>
      </c>
      <c r="Q277">
        <v>255</v>
      </c>
      <c r="R277">
        <v>307</v>
      </c>
    </row>
    <row r="278" spans="1:18" x14ac:dyDescent="0.2">
      <c r="A278" t="s">
        <v>266</v>
      </c>
      <c r="B278">
        <v>3242</v>
      </c>
      <c r="C278" t="s">
        <v>287</v>
      </c>
      <c r="D278">
        <v>2179</v>
      </c>
      <c r="E278" s="1">
        <f>daglige_forhandsstemmegivninger_test[[#This Row],[Ordinære forhåndsstemmegivninger]]+daglige_forhandsstemmegivninger_test[[#This Row],[Tidligstemmer]]</f>
        <v>186</v>
      </c>
      <c r="F278" s="2">
        <f>daglige_forhandsstemmegivninger_test[[#This Row],[Totalt antall forhåndsstemmegivninger]]/daglige_forhandsstemmegivninger_test[[#This Row],[Antall stemmeberettigede]]</f>
        <v>8.5360256998623221E-2</v>
      </c>
      <c r="G278" s="1">
        <f>SUM(daglige_forhandsstemmegivninger_test[[#This Row],[11.aug]:[5. sep.]])</f>
        <v>185</v>
      </c>
      <c r="H278">
        <v>1</v>
      </c>
      <c r="I278">
        <v>24</v>
      </c>
      <c r="J278">
        <v>39</v>
      </c>
      <c r="K278">
        <v>0</v>
      </c>
      <c r="L278">
        <v>23</v>
      </c>
      <c r="M278">
        <v>3</v>
      </c>
      <c r="N278">
        <v>0</v>
      </c>
      <c r="O278">
        <v>0</v>
      </c>
      <c r="P278">
        <v>51</v>
      </c>
      <c r="Q278">
        <v>45</v>
      </c>
      <c r="R278">
        <v>0</v>
      </c>
    </row>
    <row r="279" spans="1:18" x14ac:dyDescent="0.2">
      <c r="A279" t="s">
        <v>288</v>
      </c>
      <c r="B279">
        <v>3301</v>
      </c>
      <c r="C279" t="s">
        <v>289</v>
      </c>
      <c r="D279">
        <v>75415</v>
      </c>
      <c r="E279" s="1">
        <f>daglige_forhandsstemmegivninger_test[[#This Row],[Ordinære forhåndsstemmegivninger]]+daglige_forhandsstemmegivninger_test[[#This Row],[Tidligstemmer]]</f>
        <v>4421</v>
      </c>
      <c r="F279" s="2">
        <f>daglige_forhandsstemmegivninger_test[[#This Row],[Totalt antall forhåndsstemmegivninger]]/daglige_forhandsstemmegivninger_test[[#This Row],[Antall stemmeberettigede]]</f>
        <v>5.8622289995359012E-2</v>
      </c>
      <c r="G279" s="1">
        <f>SUM(daglige_forhandsstemmegivninger_test[[#This Row],[11.aug]:[5. sep.]])</f>
        <v>4386</v>
      </c>
      <c r="H279">
        <v>35</v>
      </c>
      <c r="I279">
        <v>490</v>
      </c>
      <c r="J279">
        <v>506</v>
      </c>
      <c r="K279">
        <v>483</v>
      </c>
      <c r="L279">
        <v>431</v>
      </c>
      <c r="M279">
        <v>418</v>
      </c>
      <c r="N279">
        <v>0</v>
      </c>
      <c r="O279">
        <v>0</v>
      </c>
      <c r="P279">
        <v>645</v>
      </c>
      <c r="Q279">
        <v>695</v>
      </c>
      <c r="R279">
        <v>718</v>
      </c>
    </row>
    <row r="280" spans="1:18" x14ac:dyDescent="0.2">
      <c r="A280" t="s">
        <v>288</v>
      </c>
      <c r="B280">
        <v>3303</v>
      </c>
      <c r="C280" t="s">
        <v>290</v>
      </c>
      <c r="D280">
        <v>21374</v>
      </c>
      <c r="E280" s="1">
        <f>daglige_forhandsstemmegivninger_test[[#This Row],[Ordinære forhåndsstemmegivninger]]+daglige_forhandsstemmegivninger_test[[#This Row],[Tidligstemmer]]</f>
        <v>1985</v>
      </c>
      <c r="F280" s="2">
        <f>daglige_forhandsstemmegivninger_test[[#This Row],[Totalt antall forhåndsstemmegivninger]]/daglige_forhandsstemmegivninger_test[[#This Row],[Antall stemmeberettigede]]</f>
        <v>9.2869841863946853E-2</v>
      </c>
      <c r="G280" s="1">
        <f>SUM(daglige_forhandsstemmegivninger_test[[#This Row],[11.aug]:[5. sep.]])</f>
        <v>1833</v>
      </c>
      <c r="H280">
        <v>152</v>
      </c>
      <c r="I280">
        <v>156</v>
      </c>
      <c r="J280">
        <v>200</v>
      </c>
      <c r="K280">
        <v>180</v>
      </c>
      <c r="L280">
        <v>191</v>
      </c>
      <c r="M280">
        <v>168</v>
      </c>
      <c r="N280">
        <v>59</v>
      </c>
      <c r="O280">
        <v>0</v>
      </c>
      <c r="P280">
        <v>228</v>
      </c>
      <c r="Q280">
        <v>341</v>
      </c>
      <c r="R280">
        <v>310</v>
      </c>
    </row>
    <row r="281" spans="1:18" x14ac:dyDescent="0.2">
      <c r="A281" t="s">
        <v>288</v>
      </c>
      <c r="B281">
        <v>3305</v>
      </c>
      <c r="C281" t="s">
        <v>291</v>
      </c>
      <c r="D281">
        <v>23611</v>
      </c>
      <c r="E281" s="1">
        <f>daglige_forhandsstemmegivninger_test[[#This Row],[Ordinære forhåndsstemmegivninger]]+daglige_forhandsstemmegivninger_test[[#This Row],[Tidligstemmer]]</f>
        <v>3708</v>
      </c>
      <c r="F281" s="2">
        <f>daglige_forhandsstemmegivninger_test[[#This Row],[Totalt antall forhåndsstemmegivninger]]/daglige_forhandsstemmegivninger_test[[#This Row],[Antall stemmeberettigede]]</f>
        <v>0.15704544491974079</v>
      </c>
      <c r="G281" s="1">
        <f>SUM(daglige_forhandsstemmegivninger_test[[#This Row],[11.aug]:[5. sep.]])</f>
        <v>3682</v>
      </c>
      <c r="H281">
        <v>26</v>
      </c>
      <c r="I281">
        <v>448</v>
      </c>
      <c r="J281">
        <v>439</v>
      </c>
      <c r="K281">
        <v>390</v>
      </c>
      <c r="L281">
        <v>365</v>
      </c>
      <c r="M281">
        <v>465</v>
      </c>
      <c r="N281">
        <v>330</v>
      </c>
      <c r="O281">
        <v>0</v>
      </c>
      <c r="P281">
        <v>390</v>
      </c>
      <c r="Q281">
        <v>400</v>
      </c>
      <c r="R281">
        <v>455</v>
      </c>
    </row>
    <row r="282" spans="1:18" x14ac:dyDescent="0.2">
      <c r="A282" t="s">
        <v>288</v>
      </c>
      <c r="B282">
        <v>3310</v>
      </c>
      <c r="C282" t="s">
        <v>292</v>
      </c>
      <c r="D282">
        <v>4936</v>
      </c>
      <c r="E282" s="1">
        <f>daglige_forhandsstemmegivninger_test[[#This Row],[Ordinære forhåndsstemmegivninger]]+daglige_forhandsstemmegivninger_test[[#This Row],[Tidligstemmer]]</f>
        <v>569</v>
      </c>
      <c r="F282" s="2">
        <f>daglige_forhandsstemmegivninger_test[[#This Row],[Totalt antall forhåndsstemmegivninger]]/daglige_forhandsstemmegivninger_test[[#This Row],[Antall stemmeberettigede]]</f>
        <v>0.11527552674230146</v>
      </c>
      <c r="G282" s="1">
        <f>SUM(daglige_forhandsstemmegivninger_test[[#This Row],[11.aug]:[5. sep.]])</f>
        <v>560</v>
      </c>
      <c r="H282">
        <v>9</v>
      </c>
      <c r="I282">
        <v>58</v>
      </c>
      <c r="J282">
        <v>64</v>
      </c>
      <c r="K282">
        <v>50</v>
      </c>
      <c r="L282">
        <v>63</v>
      </c>
      <c r="M282">
        <v>66</v>
      </c>
      <c r="N282">
        <v>55</v>
      </c>
      <c r="O282">
        <v>0</v>
      </c>
      <c r="P282">
        <v>44</v>
      </c>
      <c r="Q282">
        <v>64</v>
      </c>
      <c r="R282">
        <v>96</v>
      </c>
    </row>
    <row r="283" spans="1:18" x14ac:dyDescent="0.2">
      <c r="A283" t="s">
        <v>288</v>
      </c>
      <c r="B283">
        <v>3312</v>
      </c>
      <c r="C283" t="s">
        <v>293</v>
      </c>
      <c r="D283">
        <v>19441</v>
      </c>
      <c r="E283" s="1">
        <f>daglige_forhandsstemmegivninger_test[[#This Row],[Ordinære forhåndsstemmegivninger]]+daglige_forhandsstemmegivninger_test[[#This Row],[Tidligstemmer]]</f>
        <v>1179</v>
      </c>
      <c r="F283" s="2">
        <f>daglige_forhandsstemmegivninger_test[[#This Row],[Totalt antall forhåndsstemmegivninger]]/daglige_forhandsstemmegivninger_test[[#This Row],[Antall stemmeberettigede]]</f>
        <v>6.0645028547914204E-2</v>
      </c>
      <c r="G283" s="1">
        <f>SUM(daglige_forhandsstemmegivninger_test[[#This Row],[11.aug]:[5. sep.]])</f>
        <v>1078</v>
      </c>
      <c r="H283">
        <v>101</v>
      </c>
      <c r="I283">
        <v>136</v>
      </c>
      <c r="J283">
        <v>162</v>
      </c>
      <c r="K283">
        <v>145</v>
      </c>
      <c r="L283">
        <v>88</v>
      </c>
      <c r="M283">
        <v>158</v>
      </c>
      <c r="N283">
        <v>0</v>
      </c>
      <c r="O283">
        <v>0</v>
      </c>
      <c r="P283">
        <v>78</v>
      </c>
      <c r="Q283">
        <v>177</v>
      </c>
      <c r="R283">
        <v>134</v>
      </c>
    </row>
    <row r="284" spans="1:18" x14ac:dyDescent="0.2">
      <c r="A284" t="s">
        <v>288</v>
      </c>
      <c r="B284">
        <v>3314</v>
      </c>
      <c r="C284" t="s">
        <v>294</v>
      </c>
      <c r="D284">
        <v>14854</v>
      </c>
      <c r="E284" s="1">
        <f>daglige_forhandsstemmegivninger_test[[#This Row],[Ordinære forhåndsstemmegivninger]]+daglige_forhandsstemmegivninger_test[[#This Row],[Tidligstemmer]]</f>
        <v>1696</v>
      </c>
      <c r="F284" s="2">
        <f>daglige_forhandsstemmegivninger_test[[#This Row],[Totalt antall forhåndsstemmegivninger]]/daglige_forhandsstemmegivninger_test[[#This Row],[Antall stemmeberettigede]]</f>
        <v>0.11417799919213679</v>
      </c>
      <c r="G284" s="1">
        <f>SUM(daglige_forhandsstemmegivninger_test[[#This Row],[11.aug]:[5. sep.]])</f>
        <v>1684</v>
      </c>
      <c r="H284">
        <v>12</v>
      </c>
      <c r="I284">
        <v>190</v>
      </c>
      <c r="J284">
        <v>188</v>
      </c>
      <c r="K284">
        <v>144</v>
      </c>
      <c r="L284">
        <v>166</v>
      </c>
      <c r="M284">
        <v>182</v>
      </c>
      <c r="N284">
        <v>193</v>
      </c>
      <c r="O284">
        <v>0</v>
      </c>
      <c r="P284">
        <v>192</v>
      </c>
      <c r="Q284">
        <v>204</v>
      </c>
      <c r="R284">
        <v>225</v>
      </c>
    </row>
    <row r="285" spans="1:18" x14ac:dyDescent="0.2">
      <c r="A285" t="s">
        <v>288</v>
      </c>
      <c r="B285">
        <v>3316</v>
      </c>
      <c r="C285" t="s">
        <v>295</v>
      </c>
      <c r="D285">
        <v>10848</v>
      </c>
      <c r="E285" s="1">
        <f>daglige_forhandsstemmegivninger_test[[#This Row],[Ordinære forhåndsstemmegivninger]]+daglige_forhandsstemmegivninger_test[[#This Row],[Tidligstemmer]]</f>
        <v>727</v>
      </c>
      <c r="F285" s="2">
        <f>daglige_forhandsstemmegivninger_test[[#This Row],[Totalt antall forhåndsstemmegivninger]]/daglige_forhandsstemmegivninger_test[[#This Row],[Antall stemmeberettigede]]</f>
        <v>6.7016961651917409E-2</v>
      </c>
      <c r="G285" s="1">
        <f>SUM(daglige_forhandsstemmegivninger_test[[#This Row],[11.aug]:[5. sep.]])</f>
        <v>669</v>
      </c>
      <c r="H285">
        <v>58</v>
      </c>
      <c r="I285">
        <v>73</v>
      </c>
      <c r="J285">
        <v>64</v>
      </c>
      <c r="K285">
        <v>80</v>
      </c>
      <c r="L285">
        <v>90</v>
      </c>
      <c r="M285">
        <v>73</v>
      </c>
      <c r="N285">
        <v>0</v>
      </c>
      <c r="O285">
        <v>0</v>
      </c>
      <c r="P285">
        <v>92</v>
      </c>
      <c r="Q285">
        <v>86</v>
      </c>
      <c r="R285">
        <v>111</v>
      </c>
    </row>
    <row r="286" spans="1:18" x14ac:dyDescent="0.2">
      <c r="A286" t="s">
        <v>288</v>
      </c>
      <c r="B286">
        <v>3318</v>
      </c>
      <c r="C286" t="s">
        <v>296</v>
      </c>
      <c r="D286">
        <v>1573</v>
      </c>
      <c r="E286" s="1">
        <f>daglige_forhandsstemmegivninger_test[[#This Row],[Ordinære forhåndsstemmegivninger]]+daglige_forhandsstemmegivninger_test[[#This Row],[Tidligstemmer]]</f>
        <v>111</v>
      </c>
      <c r="F286" s="2">
        <f>daglige_forhandsstemmegivninger_test[[#This Row],[Totalt antall forhåndsstemmegivninger]]/daglige_forhandsstemmegivninger_test[[#This Row],[Antall stemmeberettigede]]</f>
        <v>7.056579783852511E-2</v>
      </c>
      <c r="G286" s="1">
        <f>SUM(daglige_forhandsstemmegivninger_test[[#This Row],[11.aug]:[5. sep.]])</f>
        <v>111</v>
      </c>
      <c r="H286">
        <v>0</v>
      </c>
      <c r="I286">
        <v>7</v>
      </c>
      <c r="J286">
        <v>10</v>
      </c>
      <c r="K286">
        <v>5</v>
      </c>
      <c r="L286">
        <v>1</v>
      </c>
      <c r="M286">
        <v>6</v>
      </c>
      <c r="N286">
        <v>0</v>
      </c>
      <c r="O286">
        <v>0</v>
      </c>
      <c r="P286">
        <v>4</v>
      </c>
      <c r="Q286">
        <v>43</v>
      </c>
      <c r="R286">
        <v>35</v>
      </c>
    </row>
    <row r="287" spans="1:18" x14ac:dyDescent="0.2">
      <c r="A287" t="s">
        <v>288</v>
      </c>
      <c r="B287">
        <v>3320</v>
      </c>
      <c r="C287" t="s">
        <v>297</v>
      </c>
      <c r="D287">
        <v>787</v>
      </c>
      <c r="E287" s="1">
        <f>daglige_forhandsstemmegivninger_test[[#This Row],[Ordinære forhåndsstemmegivninger]]+daglige_forhandsstemmegivninger_test[[#This Row],[Tidligstemmer]]</f>
        <v>47</v>
      </c>
      <c r="F287" s="2">
        <f>daglige_forhandsstemmegivninger_test[[#This Row],[Totalt antall forhåndsstemmegivninger]]/daglige_forhandsstemmegivninger_test[[#This Row],[Antall stemmeberettigede]]</f>
        <v>5.9720457433290977E-2</v>
      </c>
      <c r="G287" s="1">
        <f>SUM(daglige_forhandsstemmegivninger_test[[#This Row],[11.aug]:[5. sep.]])</f>
        <v>47</v>
      </c>
      <c r="H287">
        <v>0</v>
      </c>
      <c r="I287">
        <v>3</v>
      </c>
      <c r="J287">
        <v>11</v>
      </c>
      <c r="K287">
        <v>7</v>
      </c>
      <c r="L287">
        <v>8</v>
      </c>
      <c r="M287">
        <v>8</v>
      </c>
      <c r="N287">
        <v>0</v>
      </c>
      <c r="O287">
        <v>0</v>
      </c>
      <c r="P287">
        <v>3</v>
      </c>
      <c r="Q287">
        <v>4</v>
      </c>
      <c r="R287">
        <v>3</v>
      </c>
    </row>
    <row r="288" spans="1:18" x14ac:dyDescent="0.2">
      <c r="A288" t="s">
        <v>288</v>
      </c>
      <c r="B288">
        <v>3322</v>
      </c>
      <c r="C288" t="s">
        <v>298</v>
      </c>
      <c r="D288">
        <v>2449</v>
      </c>
      <c r="E288" s="1">
        <f>daglige_forhandsstemmegivninger_test[[#This Row],[Ordinære forhåndsstemmegivninger]]+daglige_forhandsstemmegivninger_test[[#This Row],[Tidligstemmer]]</f>
        <v>184</v>
      </c>
      <c r="F288" s="2">
        <f>daglige_forhandsstemmegivninger_test[[#This Row],[Totalt antall forhåndsstemmegivninger]]/daglige_forhandsstemmegivninger_test[[#This Row],[Antall stemmeberettigede]]</f>
        <v>7.5132707227439768E-2</v>
      </c>
      <c r="G288" s="1">
        <f>SUM(daglige_forhandsstemmegivninger_test[[#This Row],[11.aug]:[5. sep.]])</f>
        <v>182</v>
      </c>
      <c r="H288">
        <v>2</v>
      </c>
      <c r="I288">
        <v>23</v>
      </c>
      <c r="J288">
        <v>29</v>
      </c>
      <c r="K288">
        <v>10</v>
      </c>
      <c r="L288">
        <v>25</v>
      </c>
      <c r="M288">
        <v>23</v>
      </c>
      <c r="N288">
        <v>0</v>
      </c>
      <c r="O288">
        <v>0</v>
      </c>
      <c r="P288">
        <v>22</v>
      </c>
      <c r="Q288">
        <v>25</v>
      </c>
      <c r="R288">
        <v>25</v>
      </c>
    </row>
    <row r="289" spans="1:18" x14ac:dyDescent="0.2">
      <c r="A289" t="s">
        <v>288</v>
      </c>
      <c r="B289">
        <v>3324</v>
      </c>
      <c r="C289" t="s">
        <v>299</v>
      </c>
      <c r="D289">
        <v>3447</v>
      </c>
      <c r="E289" s="1">
        <f>daglige_forhandsstemmegivninger_test[[#This Row],[Ordinære forhåndsstemmegivninger]]+daglige_forhandsstemmegivninger_test[[#This Row],[Tidligstemmer]]</f>
        <v>298</v>
      </c>
      <c r="F289" s="2">
        <f>daglige_forhandsstemmegivninger_test[[#This Row],[Totalt antall forhåndsstemmegivninger]]/daglige_forhandsstemmegivninger_test[[#This Row],[Antall stemmeberettigede]]</f>
        <v>8.6451987235277056E-2</v>
      </c>
      <c r="G289" s="1">
        <f>SUM(daglige_forhandsstemmegivninger_test[[#This Row],[11.aug]:[5. sep.]])</f>
        <v>293</v>
      </c>
      <c r="H289">
        <v>5</v>
      </c>
      <c r="I289">
        <v>35</v>
      </c>
      <c r="J289">
        <v>37</v>
      </c>
      <c r="K289">
        <v>47</v>
      </c>
      <c r="L289">
        <v>24</v>
      </c>
      <c r="M289">
        <v>38</v>
      </c>
      <c r="N289">
        <v>0</v>
      </c>
      <c r="O289">
        <v>0</v>
      </c>
      <c r="P289">
        <v>34</v>
      </c>
      <c r="Q289">
        <v>44</v>
      </c>
      <c r="R289">
        <v>34</v>
      </c>
    </row>
    <row r="290" spans="1:18" x14ac:dyDescent="0.2">
      <c r="A290" t="s">
        <v>288</v>
      </c>
      <c r="B290">
        <v>3326</v>
      </c>
      <c r="C290" t="s">
        <v>300</v>
      </c>
      <c r="D290">
        <v>1635</v>
      </c>
      <c r="E290" s="1">
        <f>daglige_forhandsstemmegivninger_test[[#This Row],[Ordinære forhåndsstemmegivninger]]+daglige_forhandsstemmegivninger_test[[#This Row],[Tidligstemmer]]</f>
        <v>112</v>
      </c>
      <c r="F290" s="2">
        <f>daglige_forhandsstemmegivninger_test[[#This Row],[Totalt antall forhåndsstemmegivninger]]/daglige_forhandsstemmegivninger_test[[#This Row],[Antall stemmeberettigede]]</f>
        <v>6.8501529051987767E-2</v>
      </c>
      <c r="G290" s="1">
        <f>SUM(daglige_forhandsstemmegivninger_test[[#This Row],[11.aug]:[5. sep.]])</f>
        <v>112</v>
      </c>
      <c r="H290">
        <v>0</v>
      </c>
      <c r="I290">
        <v>11</v>
      </c>
      <c r="J290">
        <v>14</v>
      </c>
      <c r="K290">
        <v>10</v>
      </c>
      <c r="L290">
        <v>16</v>
      </c>
      <c r="M290">
        <v>19</v>
      </c>
      <c r="N290">
        <v>0</v>
      </c>
      <c r="O290">
        <v>0</v>
      </c>
      <c r="P290">
        <v>22</v>
      </c>
      <c r="Q290">
        <v>12</v>
      </c>
      <c r="R290">
        <v>8</v>
      </c>
    </row>
    <row r="291" spans="1:18" x14ac:dyDescent="0.2">
      <c r="A291" t="s">
        <v>288</v>
      </c>
      <c r="B291">
        <v>3328</v>
      </c>
      <c r="C291" t="s">
        <v>301</v>
      </c>
      <c r="D291">
        <v>3526</v>
      </c>
      <c r="E291" s="1">
        <f>daglige_forhandsstemmegivninger_test[[#This Row],[Ordinære forhåndsstemmegivninger]]+daglige_forhandsstemmegivninger_test[[#This Row],[Tidligstemmer]]</f>
        <v>316</v>
      </c>
      <c r="F291" s="2">
        <f>daglige_forhandsstemmegivninger_test[[#This Row],[Totalt antall forhåndsstemmegivninger]]/daglige_forhandsstemmegivninger_test[[#This Row],[Antall stemmeberettigede]]</f>
        <v>8.9619965967101534E-2</v>
      </c>
      <c r="G291" s="1">
        <f>SUM(daglige_forhandsstemmegivninger_test[[#This Row],[11.aug]:[5. sep.]])</f>
        <v>312</v>
      </c>
      <c r="H291">
        <v>4</v>
      </c>
      <c r="I291">
        <v>25</v>
      </c>
      <c r="J291">
        <v>40</v>
      </c>
      <c r="K291">
        <v>32</v>
      </c>
      <c r="L291">
        <v>29</v>
      </c>
      <c r="M291">
        <v>23</v>
      </c>
      <c r="N291">
        <v>0</v>
      </c>
      <c r="O291">
        <v>0</v>
      </c>
      <c r="P291">
        <v>50</v>
      </c>
      <c r="Q291">
        <v>58</v>
      </c>
      <c r="R291">
        <v>55</v>
      </c>
    </row>
    <row r="292" spans="1:18" x14ac:dyDescent="0.2">
      <c r="A292" t="s">
        <v>288</v>
      </c>
      <c r="B292">
        <v>3330</v>
      </c>
      <c r="C292" t="s">
        <v>302</v>
      </c>
      <c r="D292">
        <v>3133</v>
      </c>
      <c r="E292" s="1">
        <f>daglige_forhandsstemmegivninger_test[[#This Row],[Ordinære forhåndsstemmegivninger]]+daglige_forhandsstemmegivninger_test[[#This Row],[Tidligstemmer]]</f>
        <v>192</v>
      </c>
      <c r="F292" s="2">
        <f>daglige_forhandsstemmegivninger_test[[#This Row],[Totalt antall forhåndsstemmegivninger]]/daglige_forhandsstemmegivninger_test[[#This Row],[Antall stemmeberettigede]]</f>
        <v>6.1283115225023936E-2</v>
      </c>
      <c r="G292" s="1">
        <f>SUM(daglige_forhandsstemmegivninger_test[[#This Row],[11.aug]:[5. sep.]])</f>
        <v>192</v>
      </c>
      <c r="H292">
        <v>0</v>
      </c>
      <c r="I292">
        <v>7</v>
      </c>
      <c r="J292">
        <v>40</v>
      </c>
      <c r="K292">
        <v>8</v>
      </c>
      <c r="L292">
        <v>31</v>
      </c>
      <c r="M292">
        <v>9</v>
      </c>
      <c r="N292">
        <v>0</v>
      </c>
      <c r="O292">
        <v>0</v>
      </c>
      <c r="P292">
        <v>34</v>
      </c>
      <c r="Q292">
        <v>43</v>
      </c>
      <c r="R292">
        <v>20</v>
      </c>
    </row>
    <row r="293" spans="1:18" x14ac:dyDescent="0.2">
      <c r="A293" t="s">
        <v>288</v>
      </c>
      <c r="B293">
        <v>3332</v>
      </c>
      <c r="C293" t="s">
        <v>303</v>
      </c>
      <c r="D293">
        <v>2682</v>
      </c>
      <c r="E293" s="1">
        <f>daglige_forhandsstemmegivninger_test[[#This Row],[Ordinære forhåndsstemmegivninger]]+daglige_forhandsstemmegivninger_test[[#This Row],[Tidligstemmer]]</f>
        <v>79</v>
      </c>
      <c r="F293" s="2">
        <f>daglige_forhandsstemmegivninger_test[[#This Row],[Totalt antall forhåndsstemmegivninger]]/daglige_forhandsstemmegivninger_test[[#This Row],[Antall stemmeberettigede]]</f>
        <v>2.9455630126771066E-2</v>
      </c>
      <c r="G293" s="1">
        <f>SUM(daglige_forhandsstemmegivninger_test[[#This Row],[11.aug]:[5. sep.]])</f>
        <v>79</v>
      </c>
      <c r="H293">
        <v>0</v>
      </c>
      <c r="I293">
        <v>11</v>
      </c>
      <c r="J293">
        <v>6</v>
      </c>
      <c r="K293">
        <v>8</v>
      </c>
      <c r="L293">
        <v>9</v>
      </c>
      <c r="M293">
        <v>13</v>
      </c>
      <c r="N293">
        <v>0</v>
      </c>
      <c r="O293">
        <v>0</v>
      </c>
      <c r="P293">
        <v>15</v>
      </c>
      <c r="Q293">
        <v>8</v>
      </c>
      <c r="R293">
        <v>9</v>
      </c>
    </row>
    <row r="294" spans="1:18" x14ac:dyDescent="0.2">
      <c r="A294" t="s">
        <v>288</v>
      </c>
      <c r="B294">
        <v>3334</v>
      </c>
      <c r="C294" t="s">
        <v>304</v>
      </c>
      <c r="D294">
        <v>2000</v>
      </c>
      <c r="E294" s="1">
        <f>daglige_forhandsstemmegivninger_test[[#This Row],[Ordinære forhåndsstemmegivninger]]+daglige_forhandsstemmegivninger_test[[#This Row],[Tidligstemmer]]</f>
        <v>94</v>
      </c>
      <c r="F294" s="2">
        <f>daglige_forhandsstemmegivninger_test[[#This Row],[Totalt antall forhåndsstemmegivninger]]/daglige_forhandsstemmegivninger_test[[#This Row],[Antall stemmeberettigede]]</f>
        <v>4.7E-2</v>
      </c>
      <c r="G294" s="1">
        <f>SUM(daglige_forhandsstemmegivninger_test[[#This Row],[11.aug]:[5. sep.]])</f>
        <v>92</v>
      </c>
      <c r="H294">
        <v>2</v>
      </c>
      <c r="I294">
        <v>13</v>
      </c>
      <c r="J294">
        <v>14</v>
      </c>
      <c r="K294">
        <v>13</v>
      </c>
      <c r="L294">
        <v>10</v>
      </c>
      <c r="M294">
        <v>5</v>
      </c>
      <c r="N294">
        <v>0</v>
      </c>
      <c r="O294">
        <v>0</v>
      </c>
      <c r="P294">
        <v>13</v>
      </c>
      <c r="Q294">
        <v>15</v>
      </c>
      <c r="R294">
        <v>9</v>
      </c>
    </row>
    <row r="295" spans="1:18" x14ac:dyDescent="0.2">
      <c r="A295" t="s">
        <v>288</v>
      </c>
      <c r="B295">
        <v>3336</v>
      </c>
      <c r="C295" t="s">
        <v>305</v>
      </c>
      <c r="D295">
        <v>1074</v>
      </c>
      <c r="E295" s="1">
        <f>daglige_forhandsstemmegivninger_test[[#This Row],[Ordinære forhåndsstemmegivninger]]+daglige_forhandsstemmegivninger_test[[#This Row],[Tidligstemmer]]</f>
        <v>50</v>
      </c>
      <c r="F295" s="2">
        <f>daglige_forhandsstemmegivninger_test[[#This Row],[Totalt antall forhåndsstemmegivninger]]/daglige_forhandsstemmegivninger_test[[#This Row],[Antall stemmeberettigede]]</f>
        <v>4.6554934823091247E-2</v>
      </c>
      <c r="G295" s="1">
        <f>SUM(daglige_forhandsstemmegivninger_test[[#This Row],[11.aug]:[5. sep.]])</f>
        <v>39</v>
      </c>
      <c r="H295">
        <v>11</v>
      </c>
      <c r="I295">
        <v>8</v>
      </c>
      <c r="J295">
        <v>2</v>
      </c>
      <c r="K295">
        <v>4</v>
      </c>
      <c r="L295">
        <v>6</v>
      </c>
      <c r="M295">
        <v>5</v>
      </c>
      <c r="N295">
        <v>0</v>
      </c>
      <c r="O295">
        <v>0</v>
      </c>
      <c r="P295">
        <v>4</v>
      </c>
      <c r="Q295">
        <v>5</v>
      </c>
      <c r="R295">
        <v>5</v>
      </c>
    </row>
    <row r="296" spans="1:18" x14ac:dyDescent="0.2">
      <c r="A296" t="s">
        <v>288</v>
      </c>
      <c r="B296">
        <v>3338</v>
      </c>
      <c r="C296" t="s">
        <v>306</v>
      </c>
      <c r="D296">
        <v>1842</v>
      </c>
      <c r="E296" s="1">
        <f>daglige_forhandsstemmegivninger_test[[#This Row],[Ordinære forhåndsstemmegivninger]]+daglige_forhandsstemmegivninger_test[[#This Row],[Tidligstemmer]]</f>
        <v>82</v>
      </c>
      <c r="F296" s="2">
        <f>daglige_forhandsstemmegivninger_test[[#This Row],[Totalt antall forhåndsstemmegivninger]]/daglige_forhandsstemmegivninger_test[[#This Row],[Antall stemmeberettigede]]</f>
        <v>4.4516829533116177E-2</v>
      </c>
      <c r="G296" s="1">
        <f>SUM(daglige_forhandsstemmegivninger_test[[#This Row],[11.aug]:[5. sep.]])</f>
        <v>71</v>
      </c>
      <c r="H296">
        <v>11</v>
      </c>
      <c r="I296">
        <v>5</v>
      </c>
      <c r="J296">
        <v>3</v>
      </c>
      <c r="K296">
        <v>5</v>
      </c>
      <c r="L296">
        <v>3</v>
      </c>
      <c r="M296">
        <v>6</v>
      </c>
      <c r="N296">
        <v>0</v>
      </c>
      <c r="O296">
        <v>0</v>
      </c>
      <c r="P296">
        <v>13</v>
      </c>
      <c r="Q296">
        <v>31</v>
      </c>
      <c r="R296">
        <v>5</v>
      </c>
    </row>
    <row r="297" spans="1:18" x14ac:dyDescent="0.2">
      <c r="A297" t="s">
        <v>307</v>
      </c>
      <c r="B297">
        <v>3901</v>
      </c>
      <c r="C297" t="s">
        <v>308</v>
      </c>
      <c r="D297">
        <v>21142</v>
      </c>
      <c r="E297" s="1">
        <f>daglige_forhandsstemmegivninger_test[[#This Row],[Ordinære forhåndsstemmegivninger]]+daglige_forhandsstemmegivninger_test[[#This Row],[Tidligstemmer]]</f>
        <v>2261</v>
      </c>
      <c r="F297" s="2">
        <f>daglige_forhandsstemmegivninger_test[[#This Row],[Totalt antall forhåndsstemmegivninger]]/daglige_forhandsstemmegivninger_test[[#This Row],[Antall stemmeberettigede]]</f>
        <v>0.10694352473748936</v>
      </c>
      <c r="G297" s="1">
        <f>SUM(daglige_forhandsstemmegivninger_test[[#This Row],[11.aug]:[5. sep.]])</f>
        <v>2120</v>
      </c>
      <c r="H297">
        <v>141</v>
      </c>
      <c r="I297">
        <v>263</v>
      </c>
      <c r="J297">
        <v>260</v>
      </c>
      <c r="K297">
        <v>263</v>
      </c>
      <c r="L297">
        <v>215</v>
      </c>
      <c r="M297">
        <v>205</v>
      </c>
      <c r="N297">
        <v>165</v>
      </c>
      <c r="O297">
        <v>0</v>
      </c>
      <c r="P297">
        <v>229</v>
      </c>
      <c r="Q297">
        <v>302</v>
      </c>
      <c r="R297">
        <v>218</v>
      </c>
    </row>
    <row r="298" spans="1:18" x14ac:dyDescent="0.2">
      <c r="A298" t="s">
        <v>307</v>
      </c>
      <c r="B298">
        <v>3903</v>
      </c>
      <c r="C298" t="s">
        <v>309</v>
      </c>
      <c r="D298">
        <v>19586</v>
      </c>
      <c r="E298" s="1">
        <f>daglige_forhandsstemmegivninger_test[[#This Row],[Ordinære forhåndsstemmegivninger]]+daglige_forhandsstemmegivninger_test[[#This Row],[Tidligstemmer]]</f>
        <v>1718</v>
      </c>
      <c r="F298" s="2">
        <f>daglige_forhandsstemmegivninger_test[[#This Row],[Totalt antall forhåndsstemmegivninger]]/daglige_forhandsstemmegivninger_test[[#This Row],[Antall stemmeberettigede]]</f>
        <v>8.7715715306851835E-2</v>
      </c>
      <c r="G298" s="1">
        <f>SUM(daglige_forhandsstemmegivninger_test[[#This Row],[11.aug]:[5. sep.]])</f>
        <v>1703</v>
      </c>
      <c r="H298">
        <v>15</v>
      </c>
      <c r="I298">
        <v>191</v>
      </c>
      <c r="J298">
        <v>156</v>
      </c>
      <c r="K298">
        <v>195</v>
      </c>
      <c r="L298">
        <v>192</v>
      </c>
      <c r="M298">
        <v>165</v>
      </c>
      <c r="N298">
        <v>123</v>
      </c>
      <c r="O298">
        <v>0</v>
      </c>
      <c r="P298">
        <v>161</v>
      </c>
      <c r="Q298">
        <v>259</v>
      </c>
      <c r="R298">
        <v>261</v>
      </c>
    </row>
    <row r="299" spans="1:18" x14ac:dyDescent="0.2">
      <c r="A299" t="s">
        <v>307</v>
      </c>
      <c r="B299">
        <v>3905</v>
      </c>
      <c r="C299" t="s">
        <v>310</v>
      </c>
      <c r="D299">
        <v>44541</v>
      </c>
      <c r="E299" s="1">
        <f>daglige_forhandsstemmegivninger_test[[#This Row],[Ordinære forhåndsstemmegivninger]]+daglige_forhandsstemmegivninger_test[[#This Row],[Tidligstemmer]]</f>
        <v>5471</v>
      </c>
      <c r="F299" s="2">
        <f>daglige_forhandsstemmegivninger_test[[#This Row],[Totalt antall forhåndsstemmegivninger]]/daglige_forhandsstemmegivninger_test[[#This Row],[Antall stemmeberettigede]]</f>
        <v>0.12283065041197998</v>
      </c>
      <c r="G299" s="1">
        <f>SUM(daglige_forhandsstemmegivninger_test[[#This Row],[11.aug]:[5. sep.]])</f>
        <v>5404</v>
      </c>
      <c r="H299">
        <v>67</v>
      </c>
      <c r="I299">
        <v>513</v>
      </c>
      <c r="J299">
        <v>582</v>
      </c>
      <c r="K299">
        <v>593</v>
      </c>
      <c r="L299">
        <v>590</v>
      </c>
      <c r="M299">
        <v>524</v>
      </c>
      <c r="N299">
        <v>387</v>
      </c>
      <c r="O299">
        <v>0</v>
      </c>
      <c r="P299">
        <v>691</v>
      </c>
      <c r="Q299">
        <v>837</v>
      </c>
      <c r="R299">
        <v>687</v>
      </c>
    </row>
    <row r="300" spans="1:18" x14ac:dyDescent="0.2">
      <c r="A300" t="s">
        <v>307</v>
      </c>
      <c r="B300">
        <v>3907</v>
      </c>
      <c r="C300" t="s">
        <v>311</v>
      </c>
      <c r="D300">
        <v>48522</v>
      </c>
      <c r="E300" s="1">
        <f>daglige_forhandsstemmegivninger_test[[#This Row],[Ordinære forhåndsstemmegivninger]]+daglige_forhandsstemmegivninger_test[[#This Row],[Tidligstemmer]]</f>
        <v>4615</v>
      </c>
      <c r="F300" s="2">
        <f>daglige_forhandsstemmegivninger_test[[#This Row],[Totalt antall forhåndsstemmegivninger]]/daglige_forhandsstemmegivninger_test[[#This Row],[Antall stemmeberettigede]]</f>
        <v>9.5111495816330743E-2</v>
      </c>
      <c r="G300" s="1">
        <f>SUM(daglige_forhandsstemmegivninger_test[[#This Row],[11.aug]:[5. sep.]])</f>
        <v>4491</v>
      </c>
      <c r="H300">
        <v>124</v>
      </c>
      <c r="I300">
        <v>440</v>
      </c>
      <c r="J300">
        <v>477</v>
      </c>
      <c r="K300">
        <v>407</v>
      </c>
      <c r="L300">
        <v>413</v>
      </c>
      <c r="M300">
        <v>542</v>
      </c>
      <c r="N300">
        <v>261</v>
      </c>
      <c r="O300">
        <v>0</v>
      </c>
      <c r="P300">
        <v>600</v>
      </c>
      <c r="Q300">
        <v>751</v>
      </c>
      <c r="R300">
        <v>600</v>
      </c>
    </row>
    <row r="301" spans="1:18" x14ac:dyDescent="0.2">
      <c r="A301" t="s">
        <v>307</v>
      </c>
      <c r="B301">
        <v>3909</v>
      </c>
      <c r="C301" t="s">
        <v>312</v>
      </c>
      <c r="D301">
        <v>36821</v>
      </c>
      <c r="E301" s="1">
        <f>daglige_forhandsstemmegivninger_test[[#This Row],[Ordinære forhåndsstemmegivninger]]+daglige_forhandsstemmegivninger_test[[#This Row],[Tidligstemmer]]</f>
        <v>3688</v>
      </c>
      <c r="F301" s="2">
        <f>daglige_forhandsstemmegivninger_test[[#This Row],[Totalt antall forhåndsstemmegivninger]]/daglige_forhandsstemmegivninger_test[[#This Row],[Antall stemmeberettigede]]</f>
        <v>0.1001602346487059</v>
      </c>
      <c r="G301" s="1">
        <f>SUM(daglige_forhandsstemmegivninger_test[[#This Row],[11.aug]:[5. sep.]])</f>
        <v>3658</v>
      </c>
      <c r="H301">
        <v>30</v>
      </c>
      <c r="I301">
        <v>347</v>
      </c>
      <c r="J301">
        <v>337</v>
      </c>
      <c r="K301">
        <v>488</v>
      </c>
      <c r="L301">
        <v>349</v>
      </c>
      <c r="M301">
        <v>397</v>
      </c>
      <c r="N301">
        <v>139</v>
      </c>
      <c r="O301">
        <v>0</v>
      </c>
      <c r="P301">
        <v>452</v>
      </c>
      <c r="Q301">
        <v>434</v>
      </c>
      <c r="R301">
        <v>715</v>
      </c>
    </row>
    <row r="302" spans="1:18" x14ac:dyDescent="0.2">
      <c r="A302" t="s">
        <v>307</v>
      </c>
      <c r="B302">
        <v>3911</v>
      </c>
      <c r="C302" t="s">
        <v>313</v>
      </c>
      <c r="D302">
        <v>20851</v>
      </c>
      <c r="E302" s="1">
        <f>daglige_forhandsstemmegivninger_test[[#This Row],[Ordinære forhåndsstemmegivninger]]+daglige_forhandsstemmegivninger_test[[#This Row],[Tidligstemmer]]</f>
        <v>2132</v>
      </c>
      <c r="F302" s="2">
        <f>daglige_forhandsstemmegivninger_test[[#This Row],[Totalt antall forhåndsstemmegivninger]]/daglige_forhandsstemmegivninger_test[[#This Row],[Antall stemmeberettigede]]</f>
        <v>0.10224929259987531</v>
      </c>
      <c r="G302" s="1">
        <f>SUM(daglige_forhandsstemmegivninger_test[[#This Row],[11.aug]:[5. sep.]])</f>
        <v>2115</v>
      </c>
      <c r="H302">
        <v>17</v>
      </c>
      <c r="I302">
        <v>219</v>
      </c>
      <c r="J302">
        <v>224</v>
      </c>
      <c r="K302">
        <v>159</v>
      </c>
      <c r="L302">
        <v>185</v>
      </c>
      <c r="M302">
        <v>179</v>
      </c>
      <c r="N302">
        <v>0</v>
      </c>
      <c r="O302">
        <v>0</v>
      </c>
      <c r="P302">
        <v>433</v>
      </c>
      <c r="Q302">
        <v>483</v>
      </c>
      <c r="R302">
        <v>233</v>
      </c>
    </row>
    <row r="303" spans="1:18" x14ac:dyDescent="0.2">
      <c r="A303" t="s">
        <v>314</v>
      </c>
      <c r="B303">
        <v>4001</v>
      </c>
      <c r="C303" t="s">
        <v>315</v>
      </c>
      <c r="D303">
        <v>28330</v>
      </c>
      <c r="E303" s="1">
        <f>daglige_forhandsstemmegivninger_test[[#This Row],[Ordinære forhåndsstemmegivninger]]+daglige_forhandsstemmegivninger_test[[#This Row],[Tidligstemmer]]</f>
        <v>2148</v>
      </c>
      <c r="F303" s="2">
        <f>daglige_forhandsstemmegivninger_test[[#This Row],[Totalt antall forhåndsstemmegivninger]]/daglige_forhandsstemmegivninger_test[[#This Row],[Antall stemmeberettigede]]</f>
        <v>7.5820684786445464E-2</v>
      </c>
      <c r="G303" s="1">
        <f>SUM(daglige_forhandsstemmegivninger_test[[#This Row],[11.aug]:[5. sep.]])</f>
        <v>2077</v>
      </c>
      <c r="H303">
        <v>71</v>
      </c>
      <c r="I303">
        <v>247</v>
      </c>
      <c r="J303">
        <v>289</v>
      </c>
      <c r="K303">
        <v>205</v>
      </c>
      <c r="L303">
        <v>211</v>
      </c>
      <c r="M303">
        <v>166</v>
      </c>
      <c r="N303">
        <v>90</v>
      </c>
      <c r="O303">
        <v>0</v>
      </c>
      <c r="P303">
        <v>220</v>
      </c>
      <c r="Q303">
        <v>346</v>
      </c>
      <c r="R303">
        <v>303</v>
      </c>
    </row>
    <row r="304" spans="1:18" x14ac:dyDescent="0.2">
      <c r="A304" t="s">
        <v>314</v>
      </c>
      <c r="B304">
        <v>4003</v>
      </c>
      <c r="C304" t="s">
        <v>316</v>
      </c>
      <c r="D304">
        <v>42774</v>
      </c>
      <c r="E304" s="1">
        <f>daglige_forhandsstemmegivninger_test[[#This Row],[Ordinære forhåndsstemmegivninger]]+daglige_forhandsstemmegivninger_test[[#This Row],[Tidligstemmer]]</f>
        <v>2673</v>
      </c>
      <c r="F304" s="2">
        <f>daglige_forhandsstemmegivninger_test[[#This Row],[Totalt antall forhåndsstemmegivninger]]/daglige_forhandsstemmegivninger_test[[#This Row],[Antall stemmeberettigede]]</f>
        <v>6.2491232992004486E-2</v>
      </c>
      <c r="G304" s="1">
        <f>SUM(daglige_forhandsstemmegivninger_test[[#This Row],[11.aug]:[5. sep.]])</f>
        <v>2651</v>
      </c>
      <c r="H304">
        <v>22</v>
      </c>
      <c r="I304">
        <v>299</v>
      </c>
      <c r="J304">
        <v>341</v>
      </c>
      <c r="K304">
        <v>280</v>
      </c>
      <c r="L304">
        <v>270</v>
      </c>
      <c r="M304">
        <v>292</v>
      </c>
      <c r="N304">
        <v>147</v>
      </c>
      <c r="O304">
        <v>0</v>
      </c>
      <c r="P304">
        <v>236</v>
      </c>
      <c r="Q304">
        <v>395</v>
      </c>
      <c r="R304">
        <v>391</v>
      </c>
    </row>
    <row r="305" spans="1:18" x14ac:dyDescent="0.2">
      <c r="A305" t="s">
        <v>314</v>
      </c>
      <c r="B305">
        <v>4005</v>
      </c>
      <c r="C305" t="s">
        <v>317</v>
      </c>
      <c r="D305">
        <v>9982</v>
      </c>
      <c r="E305" s="1">
        <f>daglige_forhandsstemmegivninger_test[[#This Row],[Ordinære forhåndsstemmegivninger]]+daglige_forhandsstemmegivninger_test[[#This Row],[Tidligstemmer]]</f>
        <v>932</v>
      </c>
      <c r="F305" s="2">
        <f>daglige_forhandsstemmegivninger_test[[#This Row],[Totalt antall forhåndsstemmegivninger]]/daglige_forhandsstemmegivninger_test[[#This Row],[Antall stemmeberettigede]]</f>
        <v>9.336806251252254E-2</v>
      </c>
      <c r="G305" s="1">
        <f>SUM(daglige_forhandsstemmegivninger_test[[#This Row],[11.aug]:[5. sep.]])</f>
        <v>928</v>
      </c>
      <c r="H305">
        <v>4</v>
      </c>
      <c r="I305">
        <v>64</v>
      </c>
      <c r="J305">
        <v>85</v>
      </c>
      <c r="K305">
        <v>86</v>
      </c>
      <c r="L305">
        <v>140</v>
      </c>
      <c r="M305">
        <v>150</v>
      </c>
      <c r="N305">
        <v>0</v>
      </c>
      <c r="O305">
        <v>0</v>
      </c>
      <c r="P305">
        <v>127</v>
      </c>
      <c r="Q305">
        <v>121</v>
      </c>
      <c r="R305">
        <v>155</v>
      </c>
    </row>
    <row r="306" spans="1:18" x14ac:dyDescent="0.2">
      <c r="A306" t="s">
        <v>314</v>
      </c>
      <c r="B306">
        <v>4010</v>
      </c>
      <c r="C306" t="s">
        <v>318</v>
      </c>
      <c r="D306">
        <v>1822</v>
      </c>
      <c r="E306" s="1">
        <f>daglige_forhandsstemmegivninger_test[[#This Row],[Ordinære forhåndsstemmegivninger]]+daglige_forhandsstemmegivninger_test[[#This Row],[Tidligstemmer]]</f>
        <v>75</v>
      </c>
      <c r="F306" s="2">
        <f>daglige_forhandsstemmegivninger_test[[#This Row],[Totalt antall forhåndsstemmegivninger]]/daglige_forhandsstemmegivninger_test[[#This Row],[Antall stemmeberettigede]]</f>
        <v>4.1163556531284305E-2</v>
      </c>
      <c r="G306" s="1">
        <f>SUM(daglige_forhandsstemmegivninger_test[[#This Row],[11.aug]:[5. sep.]])</f>
        <v>74</v>
      </c>
      <c r="H306">
        <v>1</v>
      </c>
      <c r="I306">
        <v>5</v>
      </c>
      <c r="J306">
        <v>11</v>
      </c>
      <c r="K306">
        <v>13</v>
      </c>
      <c r="L306">
        <v>9</v>
      </c>
      <c r="M306">
        <v>4</v>
      </c>
      <c r="N306">
        <v>0</v>
      </c>
      <c r="O306">
        <v>0</v>
      </c>
      <c r="P306">
        <v>9</v>
      </c>
      <c r="Q306">
        <v>10</v>
      </c>
      <c r="R306">
        <v>13</v>
      </c>
    </row>
    <row r="307" spans="1:18" x14ac:dyDescent="0.2">
      <c r="A307" t="s">
        <v>314</v>
      </c>
      <c r="B307">
        <v>4012</v>
      </c>
      <c r="C307" t="s">
        <v>319</v>
      </c>
      <c r="D307">
        <v>11034</v>
      </c>
      <c r="E307" s="1">
        <f>daglige_forhandsstemmegivninger_test[[#This Row],[Ordinære forhåndsstemmegivninger]]+daglige_forhandsstemmegivninger_test[[#This Row],[Tidligstemmer]]</f>
        <v>760</v>
      </c>
      <c r="F307" s="2">
        <f>daglige_forhandsstemmegivninger_test[[#This Row],[Totalt antall forhåndsstemmegivninger]]/daglige_forhandsstemmegivninger_test[[#This Row],[Antall stemmeberettigede]]</f>
        <v>6.8878013413086817E-2</v>
      </c>
      <c r="G307" s="1">
        <f>SUM(daglige_forhandsstemmegivninger_test[[#This Row],[11.aug]:[5. sep.]])</f>
        <v>757</v>
      </c>
      <c r="H307">
        <v>3</v>
      </c>
      <c r="I307">
        <v>50</v>
      </c>
      <c r="J307">
        <v>135</v>
      </c>
      <c r="K307">
        <v>87</v>
      </c>
      <c r="L307">
        <v>72</v>
      </c>
      <c r="M307">
        <v>83</v>
      </c>
      <c r="N307">
        <v>0</v>
      </c>
      <c r="O307">
        <v>0</v>
      </c>
      <c r="P307">
        <v>47</v>
      </c>
      <c r="Q307">
        <v>134</v>
      </c>
      <c r="R307">
        <v>149</v>
      </c>
    </row>
    <row r="308" spans="1:18" x14ac:dyDescent="0.2">
      <c r="A308" t="s">
        <v>314</v>
      </c>
      <c r="B308">
        <v>4014</v>
      </c>
      <c r="C308" t="s">
        <v>320</v>
      </c>
      <c r="D308">
        <v>8029</v>
      </c>
      <c r="E308" s="1">
        <f>daglige_forhandsstemmegivninger_test[[#This Row],[Ordinære forhåndsstemmegivninger]]+daglige_forhandsstemmegivninger_test[[#This Row],[Tidligstemmer]]</f>
        <v>630</v>
      </c>
      <c r="F308" s="2">
        <f>daglige_forhandsstemmegivninger_test[[#This Row],[Totalt antall forhåndsstemmegivninger]]/daglige_forhandsstemmegivninger_test[[#This Row],[Antall stemmeberettigede]]</f>
        <v>7.8465562336530084E-2</v>
      </c>
      <c r="G308" s="1">
        <f>SUM(daglige_forhandsstemmegivninger_test[[#This Row],[11.aug]:[5. sep.]])</f>
        <v>621</v>
      </c>
      <c r="H308">
        <v>9</v>
      </c>
      <c r="I308">
        <v>45</v>
      </c>
      <c r="J308">
        <v>76</v>
      </c>
      <c r="K308">
        <v>67</v>
      </c>
      <c r="L308">
        <v>90</v>
      </c>
      <c r="M308">
        <v>61</v>
      </c>
      <c r="N308">
        <v>38</v>
      </c>
      <c r="O308">
        <v>0</v>
      </c>
      <c r="P308">
        <v>76</v>
      </c>
      <c r="Q308">
        <v>71</v>
      </c>
      <c r="R308">
        <v>97</v>
      </c>
    </row>
    <row r="309" spans="1:18" x14ac:dyDescent="0.2">
      <c r="A309" t="s">
        <v>314</v>
      </c>
      <c r="B309">
        <v>4016</v>
      </c>
      <c r="C309" t="s">
        <v>321</v>
      </c>
      <c r="D309">
        <v>3017</v>
      </c>
      <c r="E309" s="1">
        <f>daglige_forhandsstemmegivninger_test[[#This Row],[Ordinære forhåndsstemmegivninger]]+daglige_forhandsstemmegivninger_test[[#This Row],[Tidligstemmer]]</f>
        <v>182</v>
      </c>
      <c r="F309" s="2">
        <f>daglige_forhandsstemmegivninger_test[[#This Row],[Totalt antall forhåndsstemmegivninger]]/daglige_forhandsstemmegivninger_test[[#This Row],[Antall stemmeberettigede]]</f>
        <v>6.0324825986078884E-2</v>
      </c>
      <c r="G309" s="1">
        <f>SUM(daglige_forhandsstemmegivninger_test[[#This Row],[11.aug]:[5. sep.]])</f>
        <v>181</v>
      </c>
      <c r="H309">
        <v>1</v>
      </c>
      <c r="I309">
        <v>17</v>
      </c>
      <c r="J309">
        <v>23</v>
      </c>
      <c r="K309">
        <v>22</v>
      </c>
      <c r="L309">
        <v>17</v>
      </c>
      <c r="M309">
        <v>26</v>
      </c>
      <c r="N309">
        <v>0</v>
      </c>
      <c r="O309">
        <v>0</v>
      </c>
      <c r="P309">
        <v>16</v>
      </c>
      <c r="Q309">
        <v>33</v>
      </c>
      <c r="R309">
        <v>27</v>
      </c>
    </row>
    <row r="310" spans="1:18" x14ac:dyDescent="0.2">
      <c r="A310" t="s">
        <v>314</v>
      </c>
      <c r="B310">
        <v>4018</v>
      </c>
      <c r="C310" t="s">
        <v>322</v>
      </c>
      <c r="D310">
        <v>4873</v>
      </c>
      <c r="E310" s="1">
        <f>daglige_forhandsstemmegivninger_test[[#This Row],[Ordinære forhåndsstemmegivninger]]+daglige_forhandsstemmegivninger_test[[#This Row],[Tidligstemmer]]</f>
        <v>312</v>
      </c>
      <c r="F310" s="2">
        <f>daglige_forhandsstemmegivninger_test[[#This Row],[Totalt antall forhåndsstemmegivninger]]/daglige_forhandsstemmegivninger_test[[#This Row],[Antall stemmeberettigede]]</f>
        <v>6.4026267186538061E-2</v>
      </c>
      <c r="G310" s="1">
        <f>SUM(daglige_forhandsstemmegivninger_test[[#This Row],[11.aug]:[5. sep.]])</f>
        <v>312</v>
      </c>
      <c r="H310">
        <v>0</v>
      </c>
      <c r="I310">
        <v>18</v>
      </c>
      <c r="J310">
        <v>46</v>
      </c>
      <c r="K310">
        <v>13</v>
      </c>
      <c r="L310">
        <v>31</v>
      </c>
      <c r="M310">
        <v>40</v>
      </c>
      <c r="N310">
        <v>0</v>
      </c>
      <c r="O310">
        <v>0</v>
      </c>
      <c r="P310">
        <v>30</v>
      </c>
      <c r="Q310">
        <v>102</v>
      </c>
      <c r="R310">
        <v>32</v>
      </c>
    </row>
    <row r="311" spans="1:18" x14ac:dyDescent="0.2">
      <c r="A311" t="s">
        <v>314</v>
      </c>
      <c r="B311">
        <v>4020</v>
      </c>
      <c r="C311" t="s">
        <v>323</v>
      </c>
      <c r="D311">
        <v>7975</v>
      </c>
      <c r="E311" s="1">
        <f>daglige_forhandsstemmegivninger_test[[#This Row],[Ordinære forhåndsstemmegivninger]]+daglige_forhandsstemmegivninger_test[[#This Row],[Tidligstemmer]]</f>
        <v>545</v>
      </c>
      <c r="F311" s="2">
        <f>daglige_forhandsstemmegivninger_test[[#This Row],[Totalt antall forhåndsstemmegivninger]]/daglige_forhandsstemmegivninger_test[[#This Row],[Antall stemmeberettigede]]</f>
        <v>6.8338557993730412E-2</v>
      </c>
      <c r="G311" s="1">
        <f>SUM(daglige_forhandsstemmegivninger_test[[#This Row],[11.aug]:[5. sep.]])</f>
        <v>537</v>
      </c>
      <c r="H311">
        <v>8</v>
      </c>
      <c r="I311">
        <v>48</v>
      </c>
      <c r="J311">
        <v>57</v>
      </c>
      <c r="K311">
        <v>62</v>
      </c>
      <c r="L311">
        <v>52</v>
      </c>
      <c r="M311">
        <v>60</v>
      </c>
      <c r="N311">
        <v>0</v>
      </c>
      <c r="O311">
        <v>0</v>
      </c>
      <c r="P311">
        <v>85</v>
      </c>
      <c r="Q311">
        <v>85</v>
      </c>
      <c r="R311">
        <v>88</v>
      </c>
    </row>
    <row r="312" spans="1:18" x14ac:dyDescent="0.2">
      <c r="A312" t="s">
        <v>314</v>
      </c>
      <c r="B312">
        <v>4022</v>
      </c>
      <c r="C312" t="s">
        <v>324</v>
      </c>
      <c r="D312">
        <v>2179</v>
      </c>
      <c r="E312" s="1">
        <f>daglige_forhandsstemmegivninger_test[[#This Row],[Ordinære forhåndsstemmegivninger]]+daglige_forhandsstemmegivninger_test[[#This Row],[Tidligstemmer]]</f>
        <v>142</v>
      </c>
      <c r="F312" s="2">
        <f>daglige_forhandsstemmegivninger_test[[#This Row],[Totalt antall forhåndsstemmegivninger]]/daglige_forhandsstemmegivninger_test[[#This Row],[Antall stemmeberettigede]]</f>
        <v>6.516750803120698E-2</v>
      </c>
      <c r="G312" s="1">
        <f>SUM(daglige_forhandsstemmegivninger_test[[#This Row],[11.aug]:[5. sep.]])</f>
        <v>139</v>
      </c>
      <c r="H312">
        <v>3</v>
      </c>
      <c r="I312">
        <v>24</v>
      </c>
      <c r="J312">
        <v>10</v>
      </c>
      <c r="K312">
        <v>15</v>
      </c>
      <c r="L312">
        <v>15</v>
      </c>
      <c r="M312">
        <v>18</v>
      </c>
      <c r="N312">
        <v>0</v>
      </c>
      <c r="O312">
        <v>0</v>
      </c>
      <c r="P312">
        <v>14</v>
      </c>
      <c r="Q312">
        <v>15</v>
      </c>
      <c r="R312">
        <v>28</v>
      </c>
    </row>
    <row r="313" spans="1:18" x14ac:dyDescent="0.2">
      <c r="A313" t="s">
        <v>314</v>
      </c>
      <c r="B313">
        <v>4024</v>
      </c>
      <c r="C313" t="s">
        <v>325</v>
      </c>
      <c r="D313">
        <v>1204</v>
      </c>
      <c r="E313" s="1">
        <f>daglige_forhandsstemmegivninger_test[[#This Row],[Ordinære forhåndsstemmegivninger]]+daglige_forhandsstemmegivninger_test[[#This Row],[Tidligstemmer]]</f>
        <v>42</v>
      </c>
      <c r="F313" s="2">
        <f>daglige_forhandsstemmegivninger_test[[#This Row],[Totalt antall forhåndsstemmegivninger]]/daglige_forhandsstemmegivninger_test[[#This Row],[Antall stemmeberettigede]]</f>
        <v>3.4883720930232558E-2</v>
      </c>
      <c r="G313" s="1">
        <f>SUM(daglige_forhandsstemmegivninger_test[[#This Row],[11.aug]:[5. sep.]])</f>
        <v>42</v>
      </c>
      <c r="H313">
        <v>0</v>
      </c>
      <c r="I313">
        <v>5</v>
      </c>
      <c r="J313">
        <v>5</v>
      </c>
      <c r="K313">
        <v>5</v>
      </c>
      <c r="L313">
        <v>5</v>
      </c>
      <c r="M313">
        <v>7</v>
      </c>
      <c r="N313">
        <v>0</v>
      </c>
      <c r="O313">
        <v>0</v>
      </c>
      <c r="P313">
        <v>3</v>
      </c>
      <c r="Q313">
        <v>7</v>
      </c>
      <c r="R313">
        <v>5</v>
      </c>
    </row>
    <row r="314" spans="1:18" x14ac:dyDescent="0.2">
      <c r="A314" t="s">
        <v>314</v>
      </c>
      <c r="B314">
        <v>4026</v>
      </c>
      <c r="C314" t="s">
        <v>326</v>
      </c>
      <c r="D314">
        <v>4279</v>
      </c>
      <c r="E314" s="1">
        <f>daglige_forhandsstemmegivninger_test[[#This Row],[Ordinære forhåndsstemmegivninger]]+daglige_forhandsstemmegivninger_test[[#This Row],[Tidligstemmer]]</f>
        <v>319</v>
      </c>
      <c r="F314" s="2">
        <f>daglige_forhandsstemmegivninger_test[[#This Row],[Totalt antall forhåndsstemmegivninger]]/daglige_forhandsstemmegivninger_test[[#This Row],[Antall stemmeberettigede]]</f>
        <v>7.4550128534704371E-2</v>
      </c>
      <c r="G314" s="1">
        <f>SUM(daglige_forhandsstemmegivninger_test[[#This Row],[11.aug]:[5. sep.]])</f>
        <v>311</v>
      </c>
      <c r="H314">
        <v>8</v>
      </c>
      <c r="I314">
        <v>40</v>
      </c>
      <c r="J314">
        <v>46</v>
      </c>
      <c r="K314">
        <v>37</v>
      </c>
      <c r="L314">
        <v>20</v>
      </c>
      <c r="M314">
        <v>35</v>
      </c>
      <c r="N314">
        <v>0</v>
      </c>
      <c r="O314">
        <v>0</v>
      </c>
      <c r="P314">
        <v>41</v>
      </c>
      <c r="Q314">
        <v>50</v>
      </c>
      <c r="R314">
        <v>42</v>
      </c>
    </row>
    <row r="315" spans="1:18" x14ac:dyDescent="0.2">
      <c r="A315" t="s">
        <v>314</v>
      </c>
      <c r="B315">
        <v>4028</v>
      </c>
      <c r="C315" t="s">
        <v>327</v>
      </c>
      <c r="D315">
        <v>1862</v>
      </c>
      <c r="E315" s="1">
        <f>daglige_forhandsstemmegivninger_test[[#This Row],[Ordinære forhåndsstemmegivninger]]+daglige_forhandsstemmegivninger_test[[#This Row],[Tidligstemmer]]</f>
        <v>90</v>
      </c>
      <c r="F315" s="2">
        <f>daglige_forhandsstemmegivninger_test[[#This Row],[Totalt antall forhåndsstemmegivninger]]/daglige_forhandsstemmegivninger_test[[#This Row],[Antall stemmeberettigede]]</f>
        <v>4.8335123523093451E-2</v>
      </c>
      <c r="G315" s="1">
        <f>SUM(daglige_forhandsstemmegivninger_test[[#This Row],[11.aug]:[5. sep.]])</f>
        <v>82</v>
      </c>
      <c r="H315">
        <v>8</v>
      </c>
      <c r="I315">
        <v>7</v>
      </c>
      <c r="J315">
        <v>3</v>
      </c>
      <c r="K315">
        <v>5</v>
      </c>
      <c r="L315">
        <v>16</v>
      </c>
      <c r="M315">
        <v>7</v>
      </c>
      <c r="N315">
        <v>0</v>
      </c>
      <c r="O315">
        <v>0</v>
      </c>
      <c r="P315">
        <v>18</v>
      </c>
      <c r="Q315">
        <v>15</v>
      </c>
      <c r="R315">
        <v>11</v>
      </c>
    </row>
    <row r="316" spans="1:18" x14ac:dyDescent="0.2">
      <c r="A316" t="s">
        <v>314</v>
      </c>
      <c r="B316">
        <v>4030</v>
      </c>
      <c r="C316" t="s">
        <v>328</v>
      </c>
      <c r="D316">
        <v>1063</v>
      </c>
      <c r="E316" s="1">
        <f>daglige_forhandsstemmegivninger_test[[#This Row],[Ordinære forhåndsstemmegivninger]]+daglige_forhandsstemmegivninger_test[[#This Row],[Tidligstemmer]]</f>
        <v>71</v>
      </c>
      <c r="F316" s="2">
        <f>daglige_forhandsstemmegivninger_test[[#This Row],[Totalt antall forhåndsstemmegivninger]]/daglige_forhandsstemmegivninger_test[[#This Row],[Antall stemmeberettigede]]</f>
        <v>6.679209783631232E-2</v>
      </c>
      <c r="G316" s="1">
        <f>SUM(daglige_forhandsstemmegivninger_test[[#This Row],[11.aug]:[5. sep.]])</f>
        <v>71</v>
      </c>
      <c r="H316">
        <v>0</v>
      </c>
      <c r="I316">
        <v>10</v>
      </c>
      <c r="J316">
        <v>8</v>
      </c>
      <c r="K316">
        <v>3</v>
      </c>
      <c r="L316">
        <v>4</v>
      </c>
      <c r="M316">
        <v>12</v>
      </c>
      <c r="N316">
        <v>0</v>
      </c>
      <c r="O316">
        <v>0</v>
      </c>
      <c r="P316">
        <v>10</v>
      </c>
      <c r="Q316">
        <v>14</v>
      </c>
      <c r="R316">
        <v>10</v>
      </c>
    </row>
    <row r="317" spans="1:18" x14ac:dyDescent="0.2">
      <c r="A317" t="s">
        <v>314</v>
      </c>
      <c r="B317">
        <v>4032</v>
      </c>
      <c r="C317" t="s">
        <v>329</v>
      </c>
      <c r="D317">
        <v>928</v>
      </c>
      <c r="E317" s="1">
        <f>daglige_forhandsstemmegivninger_test[[#This Row],[Ordinære forhåndsstemmegivninger]]+daglige_forhandsstemmegivninger_test[[#This Row],[Tidligstemmer]]</f>
        <v>37</v>
      </c>
      <c r="F317" s="2">
        <f>daglige_forhandsstemmegivninger_test[[#This Row],[Totalt antall forhåndsstemmegivninger]]/daglige_forhandsstemmegivninger_test[[#This Row],[Antall stemmeberettigede]]</f>
        <v>3.9870689655172417E-2</v>
      </c>
      <c r="G317" s="1">
        <f>SUM(daglige_forhandsstemmegivninger_test[[#This Row],[11.aug]:[5. sep.]])</f>
        <v>37</v>
      </c>
      <c r="H317">
        <v>0</v>
      </c>
      <c r="I317">
        <v>4</v>
      </c>
      <c r="J317">
        <v>5</v>
      </c>
      <c r="K317">
        <v>0</v>
      </c>
      <c r="L317">
        <v>4</v>
      </c>
      <c r="M317">
        <v>9</v>
      </c>
      <c r="N317">
        <v>0</v>
      </c>
      <c r="O317">
        <v>0</v>
      </c>
      <c r="P317">
        <v>7</v>
      </c>
      <c r="Q317">
        <v>4</v>
      </c>
      <c r="R317">
        <v>4</v>
      </c>
    </row>
    <row r="318" spans="1:18" x14ac:dyDescent="0.2">
      <c r="A318" t="s">
        <v>314</v>
      </c>
      <c r="B318">
        <v>4034</v>
      </c>
      <c r="C318" t="s">
        <v>330</v>
      </c>
      <c r="D318">
        <v>1675</v>
      </c>
      <c r="E318" s="1">
        <f>daglige_forhandsstemmegivninger_test[[#This Row],[Ordinære forhåndsstemmegivninger]]+daglige_forhandsstemmegivninger_test[[#This Row],[Tidligstemmer]]</f>
        <v>80</v>
      </c>
      <c r="F318" s="2">
        <f>daglige_forhandsstemmegivninger_test[[#This Row],[Totalt antall forhåndsstemmegivninger]]/daglige_forhandsstemmegivninger_test[[#This Row],[Antall stemmeberettigede]]</f>
        <v>4.7761194029850747E-2</v>
      </c>
      <c r="G318" s="1">
        <f>SUM(daglige_forhandsstemmegivninger_test[[#This Row],[11.aug]:[5. sep.]])</f>
        <v>76</v>
      </c>
      <c r="H318">
        <v>4</v>
      </c>
      <c r="I318">
        <v>4</v>
      </c>
      <c r="J318">
        <v>12</v>
      </c>
      <c r="K318">
        <v>3</v>
      </c>
      <c r="L318">
        <v>12</v>
      </c>
      <c r="M318">
        <v>7</v>
      </c>
      <c r="N318">
        <v>0</v>
      </c>
      <c r="O318">
        <v>0</v>
      </c>
      <c r="P318">
        <v>18</v>
      </c>
      <c r="Q318">
        <v>15</v>
      </c>
      <c r="R318">
        <v>5</v>
      </c>
    </row>
    <row r="319" spans="1:18" x14ac:dyDescent="0.2">
      <c r="A319" t="s">
        <v>314</v>
      </c>
      <c r="B319">
        <v>4036</v>
      </c>
      <c r="C319" t="s">
        <v>331</v>
      </c>
      <c r="D319">
        <v>2837</v>
      </c>
      <c r="E319" s="1">
        <f>daglige_forhandsstemmegivninger_test[[#This Row],[Ordinære forhåndsstemmegivninger]]+daglige_forhandsstemmegivninger_test[[#This Row],[Tidligstemmer]]</f>
        <v>244</v>
      </c>
      <c r="F319" s="2">
        <f>daglige_forhandsstemmegivninger_test[[#This Row],[Totalt antall forhåndsstemmegivninger]]/daglige_forhandsstemmegivninger_test[[#This Row],[Antall stemmeberettigede]]</f>
        <v>8.600634473034896E-2</v>
      </c>
      <c r="G319" s="1">
        <f>SUM(daglige_forhandsstemmegivninger_test[[#This Row],[11.aug]:[5. sep.]])</f>
        <v>242</v>
      </c>
      <c r="H319">
        <v>2</v>
      </c>
      <c r="I319">
        <v>28</v>
      </c>
      <c r="J319">
        <v>14</v>
      </c>
      <c r="K319">
        <v>27</v>
      </c>
      <c r="L319">
        <v>26</v>
      </c>
      <c r="M319">
        <v>35</v>
      </c>
      <c r="N319">
        <v>0</v>
      </c>
      <c r="O319">
        <v>0</v>
      </c>
      <c r="P319">
        <v>26</v>
      </c>
      <c r="Q319">
        <v>20</v>
      </c>
      <c r="R319">
        <v>66</v>
      </c>
    </row>
    <row r="320" spans="1:18" x14ac:dyDescent="0.2">
      <c r="A320" t="s">
        <v>332</v>
      </c>
      <c r="B320">
        <v>5501</v>
      </c>
      <c r="C320" t="s">
        <v>333</v>
      </c>
      <c r="D320">
        <v>57530</v>
      </c>
      <c r="E320" s="1">
        <f>daglige_forhandsstemmegivninger_test[[#This Row],[Ordinære forhåndsstemmegivninger]]+daglige_forhandsstemmegivninger_test[[#This Row],[Tidligstemmer]]</f>
        <v>4041</v>
      </c>
      <c r="F320" s="2">
        <f>daglige_forhandsstemmegivninger_test[[#This Row],[Totalt antall forhåndsstemmegivninger]]/daglige_forhandsstemmegivninger_test[[#This Row],[Antall stemmeberettigede]]</f>
        <v>7.0241613071440986E-2</v>
      </c>
      <c r="G320" s="1">
        <f>SUM(daglige_forhandsstemmegivninger_test[[#This Row],[11.aug]:[5. sep.]])</f>
        <v>3727</v>
      </c>
      <c r="H320">
        <v>314</v>
      </c>
      <c r="I320">
        <v>335</v>
      </c>
      <c r="J320">
        <v>424</v>
      </c>
      <c r="K320">
        <v>410</v>
      </c>
      <c r="L320">
        <v>395</v>
      </c>
      <c r="M320">
        <v>439</v>
      </c>
      <c r="N320">
        <v>0</v>
      </c>
      <c r="O320">
        <v>0</v>
      </c>
      <c r="P320">
        <v>522</v>
      </c>
      <c r="Q320">
        <v>536</v>
      </c>
      <c r="R320">
        <v>666</v>
      </c>
    </row>
    <row r="321" spans="1:18" x14ac:dyDescent="0.2">
      <c r="A321" t="s">
        <v>332</v>
      </c>
      <c r="B321">
        <v>5503</v>
      </c>
      <c r="C321" t="s">
        <v>334</v>
      </c>
      <c r="D321">
        <v>19117</v>
      </c>
      <c r="E321" s="1">
        <f>daglige_forhandsstemmegivninger_test[[#This Row],[Ordinære forhåndsstemmegivninger]]+daglige_forhandsstemmegivninger_test[[#This Row],[Tidligstemmer]]</f>
        <v>2455</v>
      </c>
      <c r="F321" s="2">
        <f>daglige_forhandsstemmegivninger_test[[#This Row],[Totalt antall forhåndsstemmegivninger]]/daglige_forhandsstemmegivninger_test[[#This Row],[Antall stemmeberettigede]]</f>
        <v>0.12841973112936131</v>
      </c>
      <c r="G321" s="1">
        <f>SUM(daglige_forhandsstemmegivninger_test[[#This Row],[11.aug]:[5. sep.]])</f>
        <v>2413</v>
      </c>
      <c r="H321">
        <v>42</v>
      </c>
      <c r="I321">
        <v>240</v>
      </c>
      <c r="J321">
        <v>301</v>
      </c>
      <c r="K321">
        <v>296</v>
      </c>
      <c r="L321">
        <v>307</v>
      </c>
      <c r="M321">
        <v>325</v>
      </c>
      <c r="N321">
        <v>0</v>
      </c>
      <c r="O321">
        <v>0</v>
      </c>
      <c r="P321">
        <v>332</v>
      </c>
      <c r="Q321">
        <v>323</v>
      </c>
      <c r="R321">
        <v>289</v>
      </c>
    </row>
    <row r="322" spans="1:18" x14ac:dyDescent="0.2">
      <c r="A322" t="s">
        <v>332</v>
      </c>
      <c r="B322">
        <v>5510</v>
      </c>
      <c r="C322" t="s">
        <v>335</v>
      </c>
      <c r="D322">
        <v>2156</v>
      </c>
      <c r="E322" s="1">
        <f>daglige_forhandsstemmegivninger_test[[#This Row],[Ordinære forhåndsstemmegivninger]]+daglige_forhandsstemmegivninger_test[[#This Row],[Tidligstemmer]]</f>
        <v>125</v>
      </c>
      <c r="F322" s="2">
        <f>daglige_forhandsstemmegivninger_test[[#This Row],[Totalt antall forhåndsstemmegivninger]]/daglige_forhandsstemmegivninger_test[[#This Row],[Antall stemmeberettigede]]</f>
        <v>5.7977736549165118E-2</v>
      </c>
      <c r="G322" s="1">
        <f>SUM(daglige_forhandsstemmegivninger_test[[#This Row],[11.aug]:[5. sep.]])</f>
        <v>121</v>
      </c>
      <c r="H322">
        <v>4</v>
      </c>
      <c r="I322">
        <v>14</v>
      </c>
      <c r="J322">
        <v>13</v>
      </c>
      <c r="K322">
        <v>19</v>
      </c>
      <c r="L322">
        <v>18</v>
      </c>
      <c r="M322">
        <v>18</v>
      </c>
      <c r="N322">
        <v>0</v>
      </c>
      <c r="O322">
        <v>0</v>
      </c>
      <c r="P322">
        <v>12</v>
      </c>
      <c r="Q322">
        <v>12</v>
      </c>
      <c r="R322">
        <v>15</v>
      </c>
    </row>
    <row r="323" spans="1:18" x14ac:dyDescent="0.2">
      <c r="A323" t="s">
        <v>332</v>
      </c>
      <c r="B323">
        <v>5512</v>
      </c>
      <c r="C323" t="s">
        <v>336</v>
      </c>
      <c r="D323">
        <v>3246</v>
      </c>
      <c r="E323" s="1">
        <f>daglige_forhandsstemmegivninger_test[[#This Row],[Ordinære forhåndsstemmegivninger]]+daglige_forhandsstemmegivninger_test[[#This Row],[Tidligstemmer]]</f>
        <v>186</v>
      </c>
      <c r="F323" s="2">
        <f>daglige_forhandsstemmegivninger_test[[#This Row],[Totalt antall forhåndsstemmegivninger]]/daglige_forhandsstemmegivninger_test[[#This Row],[Antall stemmeberettigede]]</f>
        <v>5.730129390018484E-2</v>
      </c>
      <c r="G323" s="1">
        <f>SUM(daglige_forhandsstemmegivninger_test[[#This Row],[11.aug]:[5. sep.]])</f>
        <v>179</v>
      </c>
      <c r="H323">
        <v>7</v>
      </c>
      <c r="I323">
        <v>23</v>
      </c>
      <c r="J323">
        <v>22</v>
      </c>
      <c r="K323">
        <v>18</v>
      </c>
      <c r="L323">
        <v>21</v>
      </c>
      <c r="M323">
        <v>14</v>
      </c>
      <c r="N323">
        <v>12</v>
      </c>
      <c r="O323">
        <v>0</v>
      </c>
      <c r="P323">
        <v>25</v>
      </c>
      <c r="Q323">
        <v>19</v>
      </c>
      <c r="R323">
        <v>25</v>
      </c>
    </row>
    <row r="324" spans="1:18" x14ac:dyDescent="0.2">
      <c r="A324" t="s">
        <v>332</v>
      </c>
      <c r="B324">
        <v>5514</v>
      </c>
      <c r="C324" t="s">
        <v>337</v>
      </c>
      <c r="D324">
        <v>1007</v>
      </c>
      <c r="E324" s="1">
        <f>daglige_forhandsstemmegivninger_test[[#This Row],[Ordinære forhåndsstemmegivninger]]+daglige_forhandsstemmegivninger_test[[#This Row],[Tidligstemmer]]</f>
        <v>114</v>
      </c>
      <c r="F324" s="2">
        <f>daglige_forhandsstemmegivninger_test[[#This Row],[Totalt antall forhåndsstemmegivninger]]/daglige_forhandsstemmegivninger_test[[#This Row],[Antall stemmeberettigede]]</f>
        <v>0.11320754716981132</v>
      </c>
      <c r="G324" s="1">
        <f>SUM(daglige_forhandsstemmegivninger_test[[#This Row],[11.aug]:[5. sep.]])</f>
        <v>114</v>
      </c>
      <c r="H324">
        <v>0</v>
      </c>
      <c r="I324">
        <v>13</v>
      </c>
      <c r="J324">
        <v>13</v>
      </c>
      <c r="K324">
        <v>12</v>
      </c>
      <c r="L324">
        <v>2</v>
      </c>
      <c r="M324">
        <v>17</v>
      </c>
      <c r="N324">
        <v>0</v>
      </c>
      <c r="O324">
        <v>0</v>
      </c>
      <c r="P324">
        <v>22</v>
      </c>
      <c r="Q324">
        <v>22</v>
      </c>
      <c r="R324">
        <v>13</v>
      </c>
    </row>
    <row r="325" spans="1:18" x14ac:dyDescent="0.2">
      <c r="A325" t="s">
        <v>332</v>
      </c>
      <c r="B325">
        <v>5516</v>
      </c>
      <c r="C325" t="s">
        <v>338</v>
      </c>
      <c r="D325">
        <v>788</v>
      </c>
      <c r="E325" s="1">
        <f>daglige_forhandsstemmegivninger_test[[#This Row],[Ordinære forhåndsstemmegivninger]]+daglige_forhandsstemmegivninger_test[[#This Row],[Tidligstemmer]]</f>
        <v>78</v>
      </c>
      <c r="F325" s="2">
        <f>daglige_forhandsstemmegivninger_test[[#This Row],[Totalt antall forhåndsstemmegivninger]]/daglige_forhandsstemmegivninger_test[[#This Row],[Antall stemmeberettigede]]</f>
        <v>9.8984771573604066E-2</v>
      </c>
      <c r="G325" s="1">
        <f>SUM(daglige_forhandsstemmegivninger_test[[#This Row],[11.aug]:[5. sep.]])</f>
        <v>64</v>
      </c>
      <c r="H325">
        <v>14</v>
      </c>
      <c r="I325">
        <v>6</v>
      </c>
      <c r="J325">
        <v>18</v>
      </c>
      <c r="K325">
        <v>7</v>
      </c>
      <c r="L325">
        <v>3</v>
      </c>
      <c r="M325">
        <v>10</v>
      </c>
      <c r="N325">
        <v>0</v>
      </c>
      <c r="O325">
        <v>0</v>
      </c>
      <c r="P325">
        <v>11</v>
      </c>
      <c r="Q325">
        <v>6</v>
      </c>
      <c r="R325">
        <v>3</v>
      </c>
    </row>
    <row r="326" spans="1:18" x14ac:dyDescent="0.2">
      <c r="A326" t="s">
        <v>332</v>
      </c>
      <c r="B326">
        <v>5518</v>
      </c>
      <c r="C326" t="s">
        <v>339</v>
      </c>
      <c r="D326">
        <v>743</v>
      </c>
      <c r="E326" s="1">
        <f>daglige_forhandsstemmegivninger_test[[#This Row],[Ordinære forhåndsstemmegivninger]]+daglige_forhandsstemmegivninger_test[[#This Row],[Tidligstemmer]]</f>
        <v>30</v>
      </c>
      <c r="F326" s="2">
        <f>daglige_forhandsstemmegivninger_test[[#This Row],[Totalt antall forhåndsstemmegivninger]]/daglige_forhandsstemmegivninger_test[[#This Row],[Antall stemmeberettigede]]</f>
        <v>4.0376850605652756E-2</v>
      </c>
      <c r="G326" s="1">
        <f>SUM(daglige_forhandsstemmegivninger_test[[#This Row],[11.aug]:[5. sep.]])</f>
        <v>30</v>
      </c>
      <c r="H326">
        <v>0</v>
      </c>
      <c r="I326">
        <v>6</v>
      </c>
      <c r="J326">
        <v>3</v>
      </c>
      <c r="K326">
        <v>4</v>
      </c>
      <c r="L326">
        <v>0</v>
      </c>
      <c r="M326">
        <v>3</v>
      </c>
      <c r="N326">
        <v>0</v>
      </c>
      <c r="O326">
        <v>0</v>
      </c>
      <c r="P326">
        <v>3</v>
      </c>
      <c r="Q326">
        <v>6</v>
      </c>
      <c r="R326">
        <v>5</v>
      </c>
    </row>
    <row r="327" spans="1:18" x14ac:dyDescent="0.2">
      <c r="A327" t="s">
        <v>332</v>
      </c>
      <c r="B327">
        <v>5520</v>
      </c>
      <c r="C327" t="s">
        <v>340</v>
      </c>
      <c r="D327">
        <v>2997</v>
      </c>
      <c r="E327" s="1">
        <f>daglige_forhandsstemmegivninger_test[[#This Row],[Ordinære forhåndsstemmegivninger]]+daglige_forhandsstemmegivninger_test[[#This Row],[Tidligstemmer]]</f>
        <v>194</v>
      </c>
      <c r="F327" s="2">
        <f>daglige_forhandsstemmegivninger_test[[#This Row],[Totalt antall forhåndsstemmegivninger]]/daglige_forhandsstemmegivninger_test[[#This Row],[Antall stemmeberettigede]]</f>
        <v>6.4731398064731396E-2</v>
      </c>
      <c r="G327" s="1">
        <f>SUM(daglige_forhandsstemmegivninger_test[[#This Row],[11.aug]:[5. sep.]])</f>
        <v>185</v>
      </c>
      <c r="H327">
        <v>9</v>
      </c>
      <c r="I327">
        <v>21</v>
      </c>
      <c r="J327">
        <v>19</v>
      </c>
      <c r="K327">
        <v>12</v>
      </c>
      <c r="L327">
        <v>14</v>
      </c>
      <c r="M327">
        <v>17</v>
      </c>
      <c r="N327">
        <v>0</v>
      </c>
      <c r="O327">
        <v>0</v>
      </c>
      <c r="P327">
        <v>25</v>
      </c>
      <c r="Q327">
        <v>39</v>
      </c>
      <c r="R327">
        <v>38</v>
      </c>
    </row>
    <row r="328" spans="1:18" x14ac:dyDescent="0.2">
      <c r="A328" t="s">
        <v>332</v>
      </c>
      <c r="B328">
        <v>5522</v>
      </c>
      <c r="C328" t="s">
        <v>341</v>
      </c>
      <c r="D328">
        <v>1571</v>
      </c>
      <c r="E328" s="1">
        <f>daglige_forhandsstemmegivninger_test[[#This Row],[Ordinære forhåndsstemmegivninger]]+daglige_forhandsstemmegivninger_test[[#This Row],[Tidligstemmer]]</f>
        <v>91</v>
      </c>
      <c r="F328" s="2">
        <f>daglige_forhandsstemmegivninger_test[[#This Row],[Totalt antall forhåndsstemmegivninger]]/daglige_forhandsstemmegivninger_test[[#This Row],[Antall stemmeberettigede]]</f>
        <v>5.7924888605983452E-2</v>
      </c>
      <c r="G328" s="1">
        <f>SUM(daglige_forhandsstemmegivninger_test[[#This Row],[11.aug]:[5. sep.]])</f>
        <v>91</v>
      </c>
      <c r="H328">
        <v>0</v>
      </c>
      <c r="I328">
        <v>7</v>
      </c>
      <c r="J328">
        <v>7</v>
      </c>
      <c r="K328">
        <v>14</v>
      </c>
      <c r="L328">
        <v>14</v>
      </c>
      <c r="M328">
        <v>15</v>
      </c>
      <c r="N328">
        <v>0</v>
      </c>
      <c r="O328">
        <v>0</v>
      </c>
      <c r="P328">
        <v>9</v>
      </c>
      <c r="Q328">
        <v>10</v>
      </c>
      <c r="R328">
        <v>15</v>
      </c>
    </row>
    <row r="329" spans="1:18" x14ac:dyDescent="0.2">
      <c r="A329" t="s">
        <v>332</v>
      </c>
      <c r="B329">
        <v>5524</v>
      </c>
      <c r="C329" t="s">
        <v>342</v>
      </c>
      <c r="D329">
        <v>5177</v>
      </c>
      <c r="E329" s="1">
        <f>daglige_forhandsstemmegivninger_test[[#This Row],[Ordinære forhåndsstemmegivninger]]+daglige_forhandsstemmegivninger_test[[#This Row],[Tidligstemmer]]</f>
        <v>208</v>
      </c>
      <c r="F329" s="2">
        <f>daglige_forhandsstemmegivninger_test[[#This Row],[Totalt antall forhåndsstemmegivninger]]/daglige_forhandsstemmegivninger_test[[#This Row],[Antall stemmeberettigede]]</f>
        <v>4.0177709097933167E-2</v>
      </c>
      <c r="G329" s="1">
        <f>SUM(daglige_forhandsstemmegivninger_test[[#This Row],[11.aug]:[5. sep.]])</f>
        <v>193</v>
      </c>
      <c r="H329">
        <v>15</v>
      </c>
      <c r="I329">
        <v>12</v>
      </c>
      <c r="J329">
        <v>29</v>
      </c>
      <c r="K329">
        <v>16</v>
      </c>
      <c r="L329">
        <v>19</v>
      </c>
      <c r="M329">
        <v>25</v>
      </c>
      <c r="N329">
        <v>0</v>
      </c>
      <c r="O329">
        <v>0</v>
      </c>
      <c r="P329">
        <v>27</v>
      </c>
      <c r="Q329">
        <v>20</v>
      </c>
      <c r="R329">
        <v>45</v>
      </c>
    </row>
    <row r="330" spans="1:18" x14ac:dyDescent="0.2">
      <c r="A330" t="s">
        <v>332</v>
      </c>
      <c r="B330">
        <v>5526</v>
      </c>
      <c r="C330" t="s">
        <v>343</v>
      </c>
      <c r="D330">
        <v>2592</v>
      </c>
      <c r="E330" s="1">
        <f>daglige_forhandsstemmegivninger_test[[#This Row],[Ordinære forhåndsstemmegivninger]]+daglige_forhandsstemmegivninger_test[[#This Row],[Tidligstemmer]]</f>
        <v>205</v>
      </c>
      <c r="F330" s="2">
        <f>daglige_forhandsstemmegivninger_test[[#This Row],[Totalt antall forhåndsstemmegivninger]]/daglige_forhandsstemmegivninger_test[[#This Row],[Antall stemmeberettigede]]</f>
        <v>7.908950617283951E-2</v>
      </c>
      <c r="G330" s="1">
        <f>SUM(daglige_forhandsstemmegivninger_test[[#This Row],[11.aug]:[5. sep.]])</f>
        <v>202</v>
      </c>
      <c r="H330">
        <v>3</v>
      </c>
      <c r="I330">
        <v>20</v>
      </c>
      <c r="J330">
        <v>19</v>
      </c>
      <c r="K330">
        <v>21</v>
      </c>
      <c r="L330">
        <v>21</v>
      </c>
      <c r="M330">
        <v>22</v>
      </c>
      <c r="N330">
        <v>0</v>
      </c>
      <c r="O330">
        <v>0</v>
      </c>
      <c r="P330">
        <v>32</v>
      </c>
      <c r="Q330">
        <v>24</v>
      </c>
      <c r="R330">
        <v>43</v>
      </c>
    </row>
    <row r="331" spans="1:18" x14ac:dyDescent="0.2">
      <c r="A331" t="s">
        <v>332</v>
      </c>
      <c r="B331">
        <v>5528</v>
      </c>
      <c r="C331" t="s">
        <v>344</v>
      </c>
      <c r="D331">
        <v>857</v>
      </c>
      <c r="E331" s="1">
        <f>daglige_forhandsstemmegivninger_test[[#This Row],[Ordinære forhåndsstemmegivninger]]+daglige_forhandsstemmegivninger_test[[#This Row],[Tidligstemmer]]</f>
        <v>52</v>
      </c>
      <c r="F331" s="2">
        <f>daglige_forhandsstemmegivninger_test[[#This Row],[Totalt antall forhåndsstemmegivninger]]/daglige_forhandsstemmegivninger_test[[#This Row],[Antall stemmeberettigede]]</f>
        <v>6.0676779463243874E-2</v>
      </c>
      <c r="G331" s="1">
        <f>SUM(daglige_forhandsstemmegivninger_test[[#This Row],[11.aug]:[5. sep.]])</f>
        <v>45</v>
      </c>
      <c r="H331">
        <v>7</v>
      </c>
      <c r="I331">
        <v>8</v>
      </c>
      <c r="J331">
        <v>4</v>
      </c>
      <c r="K331">
        <v>4</v>
      </c>
      <c r="L331">
        <v>3</v>
      </c>
      <c r="M331">
        <v>3</v>
      </c>
      <c r="N331">
        <v>0</v>
      </c>
      <c r="O331">
        <v>0</v>
      </c>
      <c r="P331">
        <v>10</v>
      </c>
      <c r="Q331">
        <v>4</v>
      </c>
      <c r="R331">
        <v>9</v>
      </c>
    </row>
    <row r="332" spans="1:18" x14ac:dyDescent="0.2">
      <c r="A332" t="s">
        <v>332</v>
      </c>
      <c r="B332">
        <v>5530</v>
      </c>
      <c r="C332" t="s">
        <v>345</v>
      </c>
      <c r="D332">
        <v>10897</v>
      </c>
      <c r="E332" s="1">
        <f>daglige_forhandsstemmegivninger_test[[#This Row],[Ordinære forhåndsstemmegivninger]]+daglige_forhandsstemmegivninger_test[[#This Row],[Tidligstemmer]]</f>
        <v>690</v>
      </c>
      <c r="F332" s="2">
        <f>daglige_forhandsstemmegivninger_test[[#This Row],[Totalt antall forhåndsstemmegivninger]]/daglige_forhandsstemmegivninger_test[[#This Row],[Antall stemmeberettigede]]</f>
        <v>6.3320179866018164E-2</v>
      </c>
      <c r="G332" s="1">
        <f>SUM(daglige_forhandsstemmegivninger_test[[#This Row],[11.aug]:[5. sep.]])</f>
        <v>664</v>
      </c>
      <c r="H332">
        <v>26</v>
      </c>
      <c r="I332">
        <v>59</v>
      </c>
      <c r="J332">
        <v>108</v>
      </c>
      <c r="K332">
        <v>85</v>
      </c>
      <c r="L332">
        <v>83</v>
      </c>
      <c r="M332">
        <v>66</v>
      </c>
      <c r="N332">
        <v>0</v>
      </c>
      <c r="O332">
        <v>0</v>
      </c>
      <c r="P332">
        <v>61</v>
      </c>
      <c r="Q332">
        <v>106</v>
      </c>
      <c r="R332">
        <v>96</v>
      </c>
    </row>
    <row r="333" spans="1:18" x14ac:dyDescent="0.2">
      <c r="A333" t="s">
        <v>332</v>
      </c>
      <c r="B333">
        <v>5532</v>
      </c>
      <c r="C333" t="s">
        <v>346</v>
      </c>
      <c r="D333">
        <v>4264</v>
      </c>
      <c r="E333" s="1">
        <f>daglige_forhandsstemmegivninger_test[[#This Row],[Ordinære forhåndsstemmegivninger]]+daglige_forhandsstemmegivninger_test[[#This Row],[Tidligstemmer]]</f>
        <v>182</v>
      </c>
      <c r="F333" s="2">
        <f>daglige_forhandsstemmegivninger_test[[#This Row],[Totalt antall forhåndsstemmegivninger]]/daglige_forhandsstemmegivninger_test[[#This Row],[Antall stemmeberettigede]]</f>
        <v>4.2682926829268296E-2</v>
      </c>
      <c r="G333" s="1">
        <f>SUM(daglige_forhandsstemmegivninger_test[[#This Row],[11.aug]:[5. sep.]])</f>
        <v>170</v>
      </c>
      <c r="H333">
        <v>12</v>
      </c>
      <c r="I333">
        <v>17</v>
      </c>
      <c r="J333">
        <v>17</v>
      </c>
      <c r="K333">
        <v>7</v>
      </c>
      <c r="L333">
        <v>17</v>
      </c>
      <c r="M333">
        <v>28</v>
      </c>
      <c r="N333">
        <v>0</v>
      </c>
      <c r="O333">
        <v>0</v>
      </c>
      <c r="P333">
        <v>28</v>
      </c>
      <c r="Q333">
        <v>23</v>
      </c>
      <c r="R333">
        <v>33</v>
      </c>
    </row>
    <row r="334" spans="1:18" x14ac:dyDescent="0.2">
      <c r="A334" t="s">
        <v>332</v>
      </c>
      <c r="B334">
        <v>5534</v>
      </c>
      <c r="C334" t="s">
        <v>347</v>
      </c>
      <c r="D334">
        <v>1669</v>
      </c>
      <c r="E334" s="1">
        <f>daglige_forhandsstemmegivninger_test[[#This Row],[Ordinære forhåndsstemmegivninger]]+daglige_forhandsstemmegivninger_test[[#This Row],[Tidligstemmer]]</f>
        <v>101</v>
      </c>
      <c r="F334" s="2">
        <f>daglige_forhandsstemmegivninger_test[[#This Row],[Totalt antall forhåndsstemmegivninger]]/daglige_forhandsstemmegivninger_test[[#This Row],[Antall stemmeberettigede]]</f>
        <v>6.0515278609946078E-2</v>
      </c>
      <c r="G334" s="1">
        <f>SUM(daglige_forhandsstemmegivninger_test[[#This Row],[11.aug]:[5. sep.]])</f>
        <v>97</v>
      </c>
      <c r="H334">
        <v>4</v>
      </c>
      <c r="I334">
        <v>12</v>
      </c>
      <c r="J334">
        <v>6</v>
      </c>
      <c r="K334">
        <v>11</v>
      </c>
      <c r="L334">
        <v>9</v>
      </c>
      <c r="M334">
        <v>16</v>
      </c>
      <c r="N334">
        <v>0</v>
      </c>
      <c r="O334">
        <v>0</v>
      </c>
      <c r="P334">
        <v>13</v>
      </c>
      <c r="Q334">
        <v>21</v>
      </c>
      <c r="R334">
        <v>9</v>
      </c>
    </row>
    <row r="335" spans="1:18" x14ac:dyDescent="0.2">
      <c r="A335" t="s">
        <v>332</v>
      </c>
      <c r="B335">
        <v>5536</v>
      </c>
      <c r="C335" t="s">
        <v>348</v>
      </c>
      <c r="D335">
        <v>2170</v>
      </c>
      <c r="E335" s="1">
        <f>daglige_forhandsstemmegivninger_test[[#This Row],[Ordinære forhåndsstemmegivninger]]+daglige_forhandsstemmegivninger_test[[#This Row],[Tidligstemmer]]</f>
        <v>151</v>
      </c>
      <c r="F335" s="2">
        <f>daglige_forhandsstemmegivninger_test[[#This Row],[Totalt antall forhåndsstemmegivninger]]/daglige_forhandsstemmegivninger_test[[#This Row],[Antall stemmeberettigede]]</f>
        <v>6.9585253456221199E-2</v>
      </c>
      <c r="G335" s="1">
        <f>SUM(daglige_forhandsstemmegivninger_test[[#This Row],[11.aug]:[5. sep.]])</f>
        <v>149</v>
      </c>
      <c r="H335">
        <v>2</v>
      </c>
      <c r="I335">
        <v>13</v>
      </c>
      <c r="J335">
        <v>17</v>
      </c>
      <c r="K335">
        <v>12</v>
      </c>
      <c r="L335">
        <v>18</v>
      </c>
      <c r="M335">
        <v>20</v>
      </c>
      <c r="N335">
        <v>0</v>
      </c>
      <c r="O335">
        <v>0</v>
      </c>
      <c r="P335">
        <v>33</v>
      </c>
      <c r="Q335">
        <v>15</v>
      </c>
      <c r="R335">
        <v>21</v>
      </c>
    </row>
    <row r="336" spans="1:18" x14ac:dyDescent="0.2">
      <c r="A336" t="s">
        <v>332</v>
      </c>
      <c r="B336">
        <v>5538</v>
      </c>
      <c r="C336" t="s">
        <v>349</v>
      </c>
      <c r="D336">
        <v>1430</v>
      </c>
      <c r="E336" s="1">
        <f>daglige_forhandsstemmegivninger_test[[#This Row],[Ordinære forhåndsstemmegivninger]]+daglige_forhandsstemmegivninger_test[[#This Row],[Tidligstemmer]]</f>
        <v>107</v>
      </c>
      <c r="F336" s="2">
        <f>daglige_forhandsstemmegivninger_test[[#This Row],[Totalt antall forhåndsstemmegivninger]]/daglige_forhandsstemmegivninger_test[[#This Row],[Antall stemmeberettigede]]</f>
        <v>7.4825174825174826E-2</v>
      </c>
      <c r="G336" s="1">
        <f>SUM(daglige_forhandsstemmegivninger_test[[#This Row],[11.aug]:[5. sep.]])</f>
        <v>105</v>
      </c>
      <c r="H336">
        <v>2</v>
      </c>
      <c r="I336">
        <v>5</v>
      </c>
      <c r="J336">
        <v>9</v>
      </c>
      <c r="K336">
        <v>9</v>
      </c>
      <c r="L336">
        <v>20</v>
      </c>
      <c r="M336">
        <v>13</v>
      </c>
      <c r="N336">
        <v>0</v>
      </c>
      <c r="O336">
        <v>0</v>
      </c>
      <c r="P336">
        <v>13</v>
      </c>
      <c r="Q336">
        <v>15</v>
      </c>
      <c r="R336">
        <v>21</v>
      </c>
    </row>
    <row r="337" spans="1:18" x14ac:dyDescent="0.2">
      <c r="A337" t="s">
        <v>332</v>
      </c>
      <c r="B337">
        <v>5540</v>
      </c>
      <c r="C337" t="s">
        <v>350</v>
      </c>
      <c r="D337">
        <v>1574</v>
      </c>
      <c r="E337" s="1">
        <f>daglige_forhandsstemmegivninger_test[[#This Row],[Ordinære forhåndsstemmegivninger]]+daglige_forhandsstemmegivninger_test[[#This Row],[Tidligstemmer]]</f>
        <v>82</v>
      </c>
      <c r="F337" s="2">
        <f>daglige_forhandsstemmegivninger_test[[#This Row],[Totalt antall forhåndsstemmegivninger]]/daglige_forhandsstemmegivninger_test[[#This Row],[Antall stemmeberettigede]]</f>
        <v>5.2096569250317665E-2</v>
      </c>
      <c r="G337" s="1">
        <f>SUM(daglige_forhandsstemmegivninger_test[[#This Row],[11.aug]:[5. sep.]])</f>
        <v>80</v>
      </c>
      <c r="H337">
        <v>2</v>
      </c>
      <c r="I337">
        <v>12</v>
      </c>
      <c r="J337">
        <v>15</v>
      </c>
      <c r="K337">
        <v>2</v>
      </c>
      <c r="L337">
        <v>7</v>
      </c>
      <c r="M337">
        <v>9</v>
      </c>
      <c r="N337">
        <v>0</v>
      </c>
      <c r="O337">
        <v>0</v>
      </c>
      <c r="P337">
        <v>12</v>
      </c>
      <c r="Q337">
        <v>17</v>
      </c>
      <c r="R337">
        <v>6</v>
      </c>
    </row>
    <row r="338" spans="1:18" x14ac:dyDescent="0.2">
      <c r="A338" t="s">
        <v>332</v>
      </c>
      <c r="B338">
        <v>5542</v>
      </c>
      <c r="C338" t="s">
        <v>351</v>
      </c>
      <c r="D338">
        <v>1951</v>
      </c>
      <c r="E338" s="1">
        <f>daglige_forhandsstemmegivninger_test[[#This Row],[Ordinære forhåndsstemmegivninger]]+daglige_forhandsstemmegivninger_test[[#This Row],[Tidligstemmer]]</f>
        <v>145</v>
      </c>
      <c r="F338" s="2">
        <f>daglige_forhandsstemmegivninger_test[[#This Row],[Totalt antall forhåndsstemmegivninger]]/daglige_forhandsstemmegivninger_test[[#This Row],[Antall stemmeberettigede]]</f>
        <v>7.43208610968734E-2</v>
      </c>
      <c r="G338" s="1">
        <f>SUM(daglige_forhandsstemmegivninger_test[[#This Row],[11.aug]:[5. sep.]])</f>
        <v>137</v>
      </c>
      <c r="H338">
        <v>8</v>
      </c>
      <c r="I338">
        <v>11</v>
      </c>
      <c r="J338">
        <v>13</v>
      </c>
      <c r="K338">
        <v>13</v>
      </c>
      <c r="L338">
        <v>16</v>
      </c>
      <c r="M338">
        <v>17</v>
      </c>
      <c r="N338">
        <v>0</v>
      </c>
      <c r="O338">
        <v>0</v>
      </c>
      <c r="P338">
        <v>30</v>
      </c>
      <c r="Q338">
        <v>19</v>
      </c>
      <c r="R338">
        <v>18</v>
      </c>
    </row>
    <row r="339" spans="1:18" x14ac:dyDescent="0.2">
      <c r="A339" t="s">
        <v>332</v>
      </c>
      <c r="B339">
        <v>5544</v>
      </c>
      <c r="C339" t="s">
        <v>352</v>
      </c>
      <c r="D339">
        <v>3648</v>
      </c>
      <c r="E339" s="1">
        <f>daglige_forhandsstemmegivninger_test[[#This Row],[Ordinære forhåndsstemmegivninger]]+daglige_forhandsstemmegivninger_test[[#This Row],[Tidligstemmer]]</f>
        <v>371</v>
      </c>
      <c r="F339" s="2">
        <f>daglige_forhandsstemmegivninger_test[[#This Row],[Totalt antall forhåndsstemmegivninger]]/daglige_forhandsstemmegivninger_test[[#This Row],[Antall stemmeberettigede]]</f>
        <v>0.10169956140350878</v>
      </c>
      <c r="G339" s="1">
        <f>SUM(daglige_forhandsstemmegivninger_test[[#This Row],[11.aug]:[5. sep.]])</f>
        <v>358</v>
      </c>
      <c r="H339">
        <v>13</v>
      </c>
      <c r="I339">
        <v>27</v>
      </c>
      <c r="J339">
        <v>34</v>
      </c>
      <c r="K339">
        <v>22</v>
      </c>
      <c r="L339">
        <v>35</v>
      </c>
      <c r="M339">
        <v>50</v>
      </c>
      <c r="N339">
        <v>0</v>
      </c>
      <c r="O339">
        <v>0</v>
      </c>
      <c r="P339">
        <v>55</v>
      </c>
      <c r="Q339">
        <v>79</v>
      </c>
      <c r="R339">
        <v>56</v>
      </c>
    </row>
    <row r="340" spans="1:18" x14ac:dyDescent="0.2">
      <c r="A340" t="s">
        <v>332</v>
      </c>
      <c r="B340">
        <v>5546</v>
      </c>
      <c r="C340" t="s">
        <v>353</v>
      </c>
      <c r="D340">
        <v>904</v>
      </c>
      <c r="E340" s="1">
        <f>daglige_forhandsstemmegivninger_test[[#This Row],[Ordinære forhåndsstemmegivninger]]+daglige_forhandsstemmegivninger_test[[#This Row],[Tidligstemmer]]</f>
        <v>71</v>
      </c>
      <c r="F340" s="2">
        <f>daglige_forhandsstemmegivninger_test[[#This Row],[Totalt antall forhåndsstemmegivninger]]/daglige_forhandsstemmegivninger_test[[#This Row],[Antall stemmeberettigede]]</f>
        <v>7.8539823008849555E-2</v>
      </c>
      <c r="G340" s="1">
        <f>SUM(daglige_forhandsstemmegivninger_test[[#This Row],[11.aug]:[5. sep.]])</f>
        <v>70</v>
      </c>
      <c r="H340">
        <v>1</v>
      </c>
      <c r="I340">
        <v>9</v>
      </c>
      <c r="J340">
        <v>6</v>
      </c>
      <c r="K340">
        <v>6</v>
      </c>
      <c r="L340">
        <v>6</v>
      </c>
      <c r="M340">
        <v>8</v>
      </c>
      <c r="N340">
        <v>0</v>
      </c>
      <c r="O340">
        <v>0</v>
      </c>
      <c r="P340">
        <v>18</v>
      </c>
      <c r="Q340">
        <v>6</v>
      </c>
      <c r="R340">
        <v>11</v>
      </c>
    </row>
    <row r="341" spans="1:18" x14ac:dyDescent="0.2">
      <c r="A341" t="s">
        <v>354</v>
      </c>
      <c r="B341">
        <v>5601</v>
      </c>
      <c r="C341" t="s">
        <v>355</v>
      </c>
      <c r="D341">
        <v>15629</v>
      </c>
      <c r="E341" s="1">
        <f>daglige_forhandsstemmegivninger_test[[#This Row],[Ordinære forhåndsstemmegivninger]]+daglige_forhandsstemmegivninger_test[[#This Row],[Tidligstemmer]]</f>
        <v>1937</v>
      </c>
      <c r="F341" s="2">
        <f>daglige_forhandsstemmegivninger_test[[#This Row],[Totalt antall forhåndsstemmegivninger]]/daglige_forhandsstemmegivninger_test[[#This Row],[Antall stemmeberettigede]]</f>
        <v>0.12393627231428754</v>
      </c>
      <c r="G341" s="1">
        <f>SUM(daglige_forhandsstemmegivninger_test[[#This Row],[11.aug]:[5. sep.]])</f>
        <v>1925</v>
      </c>
      <c r="H341">
        <v>12</v>
      </c>
      <c r="I341">
        <v>222</v>
      </c>
      <c r="J341">
        <v>255</v>
      </c>
      <c r="K341">
        <v>223</v>
      </c>
      <c r="L341">
        <v>172</v>
      </c>
      <c r="M341">
        <v>183</v>
      </c>
      <c r="N341">
        <v>147</v>
      </c>
      <c r="O341">
        <v>0</v>
      </c>
      <c r="P341">
        <v>228</v>
      </c>
      <c r="Q341">
        <v>222</v>
      </c>
      <c r="R341">
        <v>273</v>
      </c>
    </row>
    <row r="342" spans="1:18" x14ac:dyDescent="0.2">
      <c r="A342" t="s">
        <v>354</v>
      </c>
      <c r="B342">
        <v>5603</v>
      </c>
      <c r="C342" t="s">
        <v>356</v>
      </c>
      <c r="D342">
        <v>8142</v>
      </c>
      <c r="E342" s="1">
        <f>daglige_forhandsstemmegivninger_test[[#This Row],[Ordinære forhåndsstemmegivninger]]+daglige_forhandsstemmegivninger_test[[#This Row],[Tidligstemmer]]</f>
        <v>649</v>
      </c>
      <c r="F342" s="2">
        <f>daglige_forhandsstemmegivninger_test[[#This Row],[Totalt antall forhåndsstemmegivninger]]/daglige_forhandsstemmegivninger_test[[#This Row],[Antall stemmeberettigede]]</f>
        <v>7.9710144927536225E-2</v>
      </c>
      <c r="G342" s="1">
        <f>SUM(daglige_forhandsstemmegivninger_test[[#This Row],[11.aug]:[5. sep.]])</f>
        <v>640</v>
      </c>
      <c r="H342">
        <v>9</v>
      </c>
      <c r="I342">
        <v>58</v>
      </c>
      <c r="J342">
        <v>81</v>
      </c>
      <c r="K342">
        <v>60</v>
      </c>
      <c r="L342">
        <v>75</v>
      </c>
      <c r="M342">
        <v>77</v>
      </c>
      <c r="N342">
        <v>0</v>
      </c>
      <c r="O342">
        <v>0</v>
      </c>
      <c r="P342">
        <v>61</v>
      </c>
      <c r="Q342">
        <v>88</v>
      </c>
      <c r="R342">
        <v>140</v>
      </c>
    </row>
    <row r="343" spans="1:18" x14ac:dyDescent="0.2">
      <c r="A343" t="s">
        <v>354</v>
      </c>
      <c r="B343">
        <v>5605</v>
      </c>
      <c r="C343" t="s">
        <v>357</v>
      </c>
      <c r="D343">
        <v>7422</v>
      </c>
      <c r="E343" s="1">
        <f>daglige_forhandsstemmegivninger_test[[#This Row],[Ordinære forhåndsstemmegivninger]]+daglige_forhandsstemmegivninger_test[[#This Row],[Tidligstemmer]]</f>
        <v>461</v>
      </c>
      <c r="F343" s="2">
        <f>daglige_forhandsstemmegivninger_test[[#This Row],[Totalt antall forhåndsstemmegivninger]]/daglige_forhandsstemmegivninger_test[[#This Row],[Antall stemmeberettigede]]</f>
        <v>6.2112638102937212E-2</v>
      </c>
      <c r="G343" s="1">
        <f>SUM(daglige_forhandsstemmegivninger_test[[#This Row],[11.aug]:[5. sep.]])</f>
        <v>446</v>
      </c>
      <c r="H343">
        <v>15</v>
      </c>
      <c r="I343">
        <v>40</v>
      </c>
      <c r="J343">
        <v>75</v>
      </c>
      <c r="K343">
        <v>57</v>
      </c>
      <c r="L343">
        <v>30</v>
      </c>
      <c r="M343">
        <v>64</v>
      </c>
      <c r="N343">
        <v>0</v>
      </c>
      <c r="O343">
        <v>0</v>
      </c>
      <c r="P343">
        <v>52</v>
      </c>
      <c r="Q343">
        <v>54</v>
      </c>
      <c r="R343">
        <v>74</v>
      </c>
    </row>
    <row r="344" spans="1:18" x14ac:dyDescent="0.2">
      <c r="A344" t="s">
        <v>354</v>
      </c>
      <c r="B344">
        <v>5607</v>
      </c>
      <c r="C344" t="s">
        <v>358</v>
      </c>
      <c r="D344">
        <v>4294</v>
      </c>
      <c r="E344" s="1">
        <f>daglige_forhandsstemmegivninger_test[[#This Row],[Ordinære forhåndsstemmegivninger]]+daglige_forhandsstemmegivninger_test[[#This Row],[Tidligstemmer]]</f>
        <v>448</v>
      </c>
      <c r="F344" s="2">
        <f>daglige_forhandsstemmegivninger_test[[#This Row],[Totalt antall forhåndsstemmegivninger]]/daglige_forhandsstemmegivninger_test[[#This Row],[Antall stemmeberettigede]]</f>
        <v>0.10433162552398696</v>
      </c>
      <c r="G344" s="1">
        <f>SUM(daglige_forhandsstemmegivninger_test[[#This Row],[11.aug]:[5. sep.]])</f>
        <v>402</v>
      </c>
      <c r="H344">
        <v>46</v>
      </c>
      <c r="I344">
        <v>40</v>
      </c>
      <c r="J344">
        <v>63</v>
      </c>
      <c r="K344">
        <v>46</v>
      </c>
      <c r="L344">
        <v>28</v>
      </c>
      <c r="M344">
        <v>46</v>
      </c>
      <c r="N344">
        <v>0</v>
      </c>
      <c r="O344">
        <v>0</v>
      </c>
      <c r="P344">
        <v>42</v>
      </c>
      <c r="Q344">
        <v>81</v>
      </c>
      <c r="R344">
        <v>56</v>
      </c>
    </row>
    <row r="345" spans="1:18" x14ac:dyDescent="0.2">
      <c r="A345" t="s">
        <v>354</v>
      </c>
      <c r="B345">
        <v>5610</v>
      </c>
      <c r="C345" t="s">
        <v>359</v>
      </c>
      <c r="D345">
        <v>2004</v>
      </c>
      <c r="E345" s="1">
        <f>daglige_forhandsstemmegivninger_test[[#This Row],[Ordinære forhåndsstemmegivninger]]+daglige_forhandsstemmegivninger_test[[#This Row],[Tidligstemmer]]</f>
        <v>98</v>
      </c>
      <c r="F345" s="2">
        <f>daglige_forhandsstemmegivninger_test[[#This Row],[Totalt antall forhåndsstemmegivninger]]/daglige_forhandsstemmegivninger_test[[#This Row],[Antall stemmeberettigede]]</f>
        <v>4.8902195608782437E-2</v>
      </c>
      <c r="G345" s="1">
        <f>SUM(daglige_forhandsstemmegivninger_test[[#This Row],[11.aug]:[5. sep.]])</f>
        <v>92</v>
      </c>
      <c r="H345">
        <v>6</v>
      </c>
      <c r="I345">
        <v>11</v>
      </c>
      <c r="J345">
        <v>17</v>
      </c>
      <c r="K345">
        <v>3</v>
      </c>
      <c r="L345">
        <v>13</v>
      </c>
      <c r="M345">
        <v>8</v>
      </c>
      <c r="N345">
        <v>0</v>
      </c>
      <c r="O345">
        <v>0</v>
      </c>
      <c r="P345">
        <v>20</v>
      </c>
      <c r="Q345">
        <v>7</v>
      </c>
      <c r="R345">
        <v>13</v>
      </c>
    </row>
    <row r="346" spans="1:18" x14ac:dyDescent="0.2">
      <c r="A346" t="s">
        <v>354</v>
      </c>
      <c r="B346">
        <v>5612</v>
      </c>
      <c r="C346" t="s">
        <v>360</v>
      </c>
      <c r="D346">
        <v>2145</v>
      </c>
      <c r="E346" s="1">
        <f>daglige_forhandsstemmegivninger_test[[#This Row],[Ordinære forhåndsstemmegivninger]]+daglige_forhandsstemmegivninger_test[[#This Row],[Tidligstemmer]]</f>
        <v>128</v>
      </c>
      <c r="F346" s="2">
        <f>daglige_forhandsstemmegivninger_test[[#This Row],[Totalt antall forhåndsstemmegivninger]]/daglige_forhandsstemmegivninger_test[[#This Row],[Antall stemmeberettigede]]</f>
        <v>5.9673659673659674E-2</v>
      </c>
      <c r="G346" s="1">
        <f>SUM(daglige_forhandsstemmegivninger_test[[#This Row],[11.aug]:[5. sep.]])</f>
        <v>126</v>
      </c>
      <c r="H346">
        <v>2</v>
      </c>
      <c r="I346">
        <v>9</v>
      </c>
      <c r="J346">
        <v>12</v>
      </c>
      <c r="K346">
        <v>9</v>
      </c>
      <c r="L346">
        <v>13</v>
      </c>
      <c r="M346">
        <v>25</v>
      </c>
      <c r="N346">
        <v>0</v>
      </c>
      <c r="O346">
        <v>0</v>
      </c>
      <c r="P346">
        <v>14</v>
      </c>
      <c r="Q346">
        <v>23</v>
      </c>
      <c r="R346">
        <v>21</v>
      </c>
    </row>
    <row r="347" spans="1:18" x14ac:dyDescent="0.2">
      <c r="A347" t="s">
        <v>354</v>
      </c>
      <c r="B347">
        <v>5614</v>
      </c>
      <c r="C347" t="s">
        <v>361</v>
      </c>
      <c r="D347">
        <v>611</v>
      </c>
      <c r="E347" s="1">
        <f>daglige_forhandsstemmegivninger_test[[#This Row],[Ordinære forhåndsstemmegivninger]]+daglige_forhandsstemmegivninger_test[[#This Row],[Tidligstemmer]]</f>
        <v>44</v>
      </c>
      <c r="F347" s="2">
        <f>daglige_forhandsstemmegivninger_test[[#This Row],[Totalt antall forhåndsstemmegivninger]]/daglige_forhandsstemmegivninger_test[[#This Row],[Antall stemmeberettigede]]</f>
        <v>7.2013093289689037E-2</v>
      </c>
      <c r="G347" s="1">
        <f>SUM(daglige_forhandsstemmegivninger_test[[#This Row],[11.aug]:[5. sep.]])</f>
        <v>41</v>
      </c>
      <c r="H347">
        <v>3</v>
      </c>
      <c r="I347">
        <v>0</v>
      </c>
      <c r="J347">
        <v>5</v>
      </c>
      <c r="K347">
        <v>5</v>
      </c>
      <c r="L347">
        <v>13</v>
      </c>
      <c r="M347">
        <v>7</v>
      </c>
      <c r="N347">
        <v>0</v>
      </c>
      <c r="O347">
        <v>0</v>
      </c>
      <c r="P347">
        <v>3</v>
      </c>
      <c r="Q347">
        <v>0</v>
      </c>
      <c r="R347">
        <v>8</v>
      </c>
    </row>
    <row r="348" spans="1:18" x14ac:dyDescent="0.2">
      <c r="A348" t="s">
        <v>354</v>
      </c>
      <c r="B348">
        <v>5616</v>
      </c>
      <c r="C348" t="s">
        <v>362</v>
      </c>
      <c r="D348">
        <v>649</v>
      </c>
      <c r="E348" s="1">
        <f>daglige_forhandsstemmegivninger_test[[#This Row],[Ordinære forhåndsstemmegivninger]]+daglige_forhandsstemmegivninger_test[[#This Row],[Tidligstemmer]]</f>
        <v>22</v>
      </c>
      <c r="F348" s="2">
        <f>daglige_forhandsstemmegivninger_test[[#This Row],[Totalt antall forhåndsstemmegivninger]]/daglige_forhandsstemmegivninger_test[[#This Row],[Antall stemmeberettigede]]</f>
        <v>3.3898305084745763E-2</v>
      </c>
      <c r="G348" s="1">
        <f>SUM(daglige_forhandsstemmegivninger_test[[#This Row],[11.aug]:[5. sep.]])</f>
        <v>16</v>
      </c>
      <c r="H348">
        <v>6</v>
      </c>
      <c r="I348">
        <v>1</v>
      </c>
      <c r="J348">
        <v>5</v>
      </c>
      <c r="K348">
        <v>0</v>
      </c>
      <c r="L348">
        <v>1</v>
      </c>
      <c r="M348">
        <v>1</v>
      </c>
      <c r="N348">
        <v>0</v>
      </c>
      <c r="O348">
        <v>0</v>
      </c>
      <c r="P348">
        <v>1</v>
      </c>
      <c r="Q348">
        <v>3</v>
      </c>
      <c r="R348">
        <v>4</v>
      </c>
    </row>
    <row r="349" spans="1:18" x14ac:dyDescent="0.2">
      <c r="A349" t="s">
        <v>354</v>
      </c>
      <c r="B349">
        <v>5618</v>
      </c>
      <c r="C349" t="s">
        <v>363</v>
      </c>
      <c r="D349">
        <v>741</v>
      </c>
      <c r="E349" s="1">
        <f>daglige_forhandsstemmegivninger_test[[#This Row],[Ordinære forhåndsstemmegivninger]]+daglige_forhandsstemmegivninger_test[[#This Row],[Tidligstemmer]]</f>
        <v>42</v>
      </c>
      <c r="F349" s="2">
        <f>daglige_forhandsstemmegivninger_test[[#This Row],[Totalt antall forhåndsstemmegivninger]]/daglige_forhandsstemmegivninger_test[[#This Row],[Antall stemmeberettigede]]</f>
        <v>5.6680161943319839E-2</v>
      </c>
      <c r="G349" s="1">
        <f>SUM(daglige_forhandsstemmegivninger_test[[#This Row],[11.aug]:[5. sep.]])</f>
        <v>39</v>
      </c>
      <c r="H349">
        <v>3</v>
      </c>
      <c r="I349">
        <v>3</v>
      </c>
      <c r="J349">
        <v>6</v>
      </c>
      <c r="K349">
        <v>6</v>
      </c>
      <c r="L349">
        <v>4</v>
      </c>
      <c r="M349">
        <v>4</v>
      </c>
      <c r="N349">
        <v>0</v>
      </c>
      <c r="O349">
        <v>0</v>
      </c>
      <c r="P349">
        <v>4</v>
      </c>
      <c r="Q349">
        <v>3</v>
      </c>
      <c r="R349">
        <v>9</v>
      </c>
    </row>
    <row r="350" spans="1:18" x14ac:dyDescent="0.2">
      <c r="A350" t="s">
        <v>354</v>
      </c>
      <c r="B350">
        <v>5620</v>
      </c>
      <c r="C350" t="s">
        <v>364</v>
      </c>
      <c r="D350">
        <v>2178</v>
      </c>
      <c r="E350" s="1">
        <f>daglige_forhandsstemmegivninger_test[[#This Row],[Ordinære forhåndsstemmegivninger]]+daglige_forhandsstemmegivninger_test[[#This Row],[Tidligstemmer]]</f>
        <v>124</v>
      </c>
      <c r="F350" s="2">
        <f>daglige_forhandsstemmegivninger_test[[#This Row],[Totalt antall forhåndsstemmegivninger]]/daglige_forhandsstemmegivninger_test[[#This Row],[Antall stemmeberettigede]]</f>
        <v>5.6932966023875112E-2</v>
      </c>
      <c r="G350" s="1">
        <f>SUM(daglige_forhandsstemmegivninger_test[[#This Row],[11.aug]:[5. sep.]])</f>
        <v>117</v>
      </c>
      <c r="H350">
        <v>7</v>
      </c>
      <c r="I350">
        <v>11</v>
      </c>
      <c r="J350">
        <v>16</v>
      </c>
      <c r="K350">
        <v>11</v>
      </c>
      <c r="L350">
        <v>7</v>
      </c>
      <c r="M350">
        <v>9</v>
      </c>
      <c r="N350">
        <v>31</v>
      </c>
      <c r="O350">
        <v>0</v>
      </c>
      <c r="P350">
        <v>8</v>
      </c>
      <c r="Q350">
        <v>12</v>
      </c>
      <c r="R350">
        <v>12</v>
      </c>
    </row>
    <row r="351" spans="1:18" x14ac:dyDescent="0.2">
      <c r="A351" t="s">
        <v>354</v>
      </c>
      <c r="B351">
        <v>5622</v>
      </c>
      <c r="C351" t="s">
        <v>365</v>
      </c>
      <c r="D351">
        <v>3126</v>
      </c>
      <c r="E351" s="1">
        <f>daglige_forhandsstemmegivninger_test[[#This Row],[Ordinære forhåndsstemmegivninger]]+daglige_forhandsstemmegivninger_test[[#This Row],[Tidligstemmer]]</f>
        <v>212</v>
      </c>
      <c r="F351" s="2">
        <f>daglige_forhandsstemmegivninger_test[[#This Row],[Totalt antall forhåndsstemmegivninger]]/daglige_forhandsstemmegivninger_test[[#This Row],[Antall stemmeberettigede]]</f>
        <v>6.7818298144593725E-2</v>
      </c>
      <c r="G351" s="1">
        <f>SUM(daglige_forhandsstemmegivninger_test[[#This Row],[11.aug]:[5. sep.]])</f>
        <v>203</v>
      </c>
      <c r="H351">
        <v>9</v>
      </c>
      <c r="I351">
        <v>10</v>
      </c>
      <c r="J351">
        <v>23</v>
      </c>
      <c r="K351">
        <v>27</v>
      </c>
      <c r="L351">
        <v>20</v>
      </c>
      <c r="M351">
        <v>22</v>
      </c>
      <c r="N351">
        <v>0</v>
      </c>
      <c r="O351">
        <v>0</v>
      </c>
      <c r="P351">
        <v>33</v>
      </c>
      <c r="Q351">
        <v>31</v>
      </c>
      <c r="R351">
        <v>37</v>
      </c>
    </row>
    <row r="352" spans="1:18" x14ac:dyDescent="0.2">
      <c r="A352" t="s">
        <v>354</v>
      </c>
      <c r="B352">
        <v>5624</v>
      </c>
      <c r="C352" t="s">
        <v>366</v>
      </c>
      <c r="D352">
        <v>873</v>
      </c>
      <c r="E352" s="1">
        <f>daglige_forhandsstemmegivninger_test[[#This Row],[Ordinære forhåndsstemmegivninger]]+daglige_forhandsstemmegivninger_test[[#This Row],[Tidligstemmer]]</f>
        <v>102</v>
      </c>
      <c r="F352" s="2">
        <f>daglige_forhandsstemmegivninger_test[[#This Row],[Totalt antall forhåndsstemmegivninger]]/daglige_forhandsstemmegivninger_test[[#This Row],[Antall stemmeberettigede]]</f>
        <v>0.11683848797250859</v>
      </c>
      <c r="G352" s="1">
        <f>SUM(daglige_forhandsstemmegivninger_test[[#This Row],[11.aug]:[5. sep.]])</f>
        <v>101</v>
      </c>
      <c r="H352">
        <v>1</v>
      </c>
      <c r="I352">
        <v>7</v>
      </c>
      <c r="J352">
        <v>13</v>
      </c>
      <c r="K352">
        <v>21</v>
      </c>
      <c r="L352">
        <v>12</v>
      </c>
      <c r="M352">
        <v>12</v>
      </c>
      <c r="N352">
        <v>0</v>
      </c>
      <c r="O352">
        <v>0</v>
      </c>
      <c r="P352">
        <v>5</v>
      </c>
      <c r="Q352">
        <v>6</v>
      </c>
      <c r="R352">
        <v>25</v>
      </c>
    </row>
    <row r="353" spans="1:18" x14ac:dyDescent="0.2">
      <c r="A353" t="s">
        <v>354</v>
      </c>
      <c r="B353">
        <v>5626</v>
      </c>
      <c r="C353" t="s">
        <v>367</v>
      </c>
      <c r="D353">
        <v>642</v>
      </c>
      <c r="E353" s="1">
        <f>daglige_forhandsstemmegivninger_test[[#This Row],[Ordinære forhåndsstemmegivninger]]+daglige_forhandsstemmegivninger_test[[#This Row],[Tidligstemmer]]</f>
        <v>39</v>
      </c>
      <c r="F353" s="2">
        <f>daglige_forhandsstemmegivninger_test[[#This Row],[Totalt antall forhåndsstemmegivninger]]/daglige_forhandsstemmegivninger_test[[#This Row],[Antall stemmeberettigede]]</f>
        <v>6.0747663551401869E-2</v>
      </c>
      <c r="G353" s="1">
        <f>SUM(daglige_forhandsstemmegivninger_test[[#This Row],[11.aug]:[5. sep.]])</f>
        <v>39</v>
      </c>
      <c r="H353">
        <v>0</v>
      </c>
      <c r="I353">
        <v>2</v>
      </c>
      <c r="J353">
        <v>17</v>
      </c>
      <c r="K353">
        <v>5</v>
      </c>
      <c r="L353">
        <v>0</v>
      </c>
      <c r="M353">
        <v>4</v>
      </c>
      <c r="N353">
        <v>0</v>
      </c>
      <c r="O353">
        <v>0</v>
      </c>
      <c r="P353">
        <v>3</v>
      </c>
      <c r="Q353">
        <v>0</v>
      </c>
      <c r="R353">
        <v>8</v>
      </c>
    </row>
    <row r="354" spans="1:18" x14ac:dyDescent="0.2">
      <c r="A354" t="s">
        <v>354</v>
      </c>
      <c r="B354">
        <v>5628</v>
      </c>
      <c r="C354" t="s">
        <v>368</v>
      </c>
      <c r="D354">
        <v>2138</v>
      </c>
      <c r="E354" s="1">
        <f>daglige_forhandsstemmegivninger_test[[#This Row],[Ordinære forhåndsstemmegivninger]]+daglige_forhandsstemmegivninger_test[[#This Row],[Tidligstemmer]]</f>
        <v>104</v>
      </c>
      <c r="F354" s="2">
        <f>daglige_forhandsstemmegivninger_test[[#This Row],[Totalt antall forhåndsstemmegivninger]]/daglige_forhandsstemmegivninger_test[[#This Row],[Antall stemmeberettigede]]</f>
        <v>4.8643592142188961E-2</v>
      </c>
      <c r="G354" s="1">
        <f>SUM(daglige_forhandsstemmegivninger_test[[#This Row],[11.aug]:[5. sep.]])</f>
        <v>102</v>
      </c>
      <c r="H354">
        <v>2</v>
      </c>
      <c r="I354">
        <v>17</v>
      </c>
      <c r="J354">
        <v>11</v>
      </c>
      <c r="K354">
        <v>4</v>
      </c>
      <c r="L354">
        <v>15</v>
      </c>
      <c r="M354">
        <v>5</v>
      </c>
      <c r="N354">
        <v>0</v>
      </c>
      <c r="O354">
        <v>0</v>
      </c>
      <c r="P354">
        <v>13</v>
      </c>
      <c r="Q354">
        <v>20</v>
      </c>
      <c r="R354">
        <v>17</v>
      </c>
    </row>
    <row r="355" spans="1:18" x14ac:dyDescent="0.2">
      <c r="A355" t="s">
        <v>354</v>
      </c>
      <c r="B355">
        <v>5630</v>
      </c>
      <c r="C355" t="s">
        <v>369</v>
      </c>
      <c r="D355">
        <v>625</v>
      </c>
      <c r="E355" s="1">
        <f>daglige_forhandsstemmegivninger_test[[#This Row],[Ordinære forhåndsstemmegivninger]]+daglige_forhandsstemmegivninger_test[[#This Row],[Tidligstemmer]]</f>
        <v>26</v>
      </c>
      <c r="F355" s="2">
        <f>daglige_forhandsstemmegivninger_test[[#This Row],[Totalt antall forhåndsstemmegivninger]]/daglige_forhandsstemmegivninger_test[[#This Row],[Antall stemmeberettigede]]</f>
        <v>4.1599999999999998E-2</v>
      </c>
      <c r="G355" s="1">
        <f>SUM(daglige_forhandsstemmegivninger_test[[#This Row],[11.aug]:[5. sep.]])</f>
        <v>26</v>
      </c>
      <c r="H355">
        <v>0</v>
      </c>
      <c r="I355">
        <v>4</v>
      </c>
      <c r="J355">
        <v>2</v>
      </c>
      <c r="K355">
        <v>0</v>
      </c>
      <c r="L355">
        <v>0</v>
      </c>
      <c r="M355">
        <v>2</v>
      </c>
      <c r="N355">
        <v>0</v>
      </c>
      <c r="O355">
        <v>0</v>
      </c>
      <c r="P355">
        <v>11</v>
      </c>
      <c r="Q355">
        <v>5</v>
      </c>
      <c r="R355">
        <v>2</v>
      </c>
    </row>
    <row r="356" spans="1:18" x14ac:dyDescent="0.2">
      <c r="A356" t="s">
        <v>354</v>
      </c>
      <c r="B356">
        <v>5632</v>
      </c>
      <c r="C356" t="s">
        <v>370</v>
      </c>
      <c r="D356">
        <v>1303</v>
      </c>
      <c r="E356" s="1">
        <f>daglige_forhandsstemmegivninger_test[[#This Row],[Ordinære forhåndsstemmegivninger]]+daglige_forhandsstemmegivninger_test[[#This Row],[Tidligstemmer]]</f>
        <v>78</v>
      </c>
      <c r="F356" s="2">
        <f>daglige_forhandsstemmegivninger_test[[#This Row],[Totalt antall forhåndsstemmegivninger]]/daglige_forhandsstemmegivninger_test[[#This Row],[Antall stemmeberettigede]]</f>
        <v>5.9861857252494245E-2</v>
      </c>
      <c r="G356" s="1">
        <f>SUM(daglige_forhandsstemmegivninger_test[[#This Row],[11.aug]:[5. sep.]])</f>
        <v>78</v>
      </c>
      <c r="H356">
        <v>0</v>
      </c>
      <c r="I356">
        <v>15</v>
      </c>
      <c r="J356">
        <v>12</v>
      </c>
      <c r="K356">
        <v>10</v>
      </c>
      <c r="L356">
        <v>11</v>
      </c>
      <c r="M356">
        <v>5</v>
      </c>
      <c r="N356">
        <v>0</v>
      </c>
      <c r="O356">
        <v>0</v>
      </c>
      <c r="P356">
        <v>4</v>
      </c>
      <c r="Q356">
        <v>9</v>
      </c>
      <c r="R356">
        <v>12</v>
      </c>
    </row>
    <row r="357" spans="1:18" x14ac:dyDescent="0.2">
      <c r="A357" t="s">
        <v>354</v>
      </c>
      <c r="B357">
        <v>5634</v>
      </c>
      <c r="C357" t="s">
        <v>371</v>
      </c>
      <c r="D357">
        <v>1372</v>
      </c>
      <c r="E357" s="1">
        <f>daglige_forhandsstemmegivninger_test[[#This Row],[Ordinære forhåndsstemmegivninger]]+daglige_forhandsstemmegivninger_test[[#This Row],[Tidligstemmer]]</f>
        <v>87</v>
      </c>
      <c r="F357" s="2">
        <f>daglige_forhandsstemmegivninger_test[[#This Row],[Totalt antall forhåndsstemmegivninger]]/daglige_forhandsstemmegivninger_test[[#This Row],[Antall stemmeberettigede]]</f>
        <v>6.3411078717201169E-2</v>
      </c>
      <c r="G357" s="1">
        <f>SUM(daglige_forhandsstemmegivninger_test[[#This Row],[11.aug]:[5. sep.]])</f>
        <v>82</v>
      </c>
      <c r="H357">
        <v>5</v>
      </c>
      <c r="I357">
        <v>8</v>
      </c>
      <c r="J357">
        <v>10</v>
      </c>
      <c r="K357">
        <v>18</v>
      </c>
      <c r="L357">
        <v>8</v>
      </c>
      <c r="M357">
        <v>10</v>
      </c>
      <c r="N357">
        <v>0</v>
      </c>
      <c r="O357">
        <v>0</v>
      </c>
      <c r="P357">
        <v>6</v>
      </c>
      <c r="Q357">
        <v>8</v>
      </c>
      <c r="R357">
        <v>14</v>
      </c>
    </row>
    <row r="358" spans="1:18" x14ac:dyDescent="0.2">
      <c r="A358" t="s">
        <v>354</v>
      </c>
      <c r="B358">
        <v>5636</v>
      </c>
      <c r="C358" t="s">
        <v>372</v>
      </c>
      <c r="D358">
        <v>671</v>
      </c>
      <c r="E358" s="1">
        <f>daglige_forhandsstemmegivninger_test[[#This Row],[Ordinære forhåndsstemmegivninger]]+daglige_forhandsstemmegivninger_test[[#This Row],[Tidligstemmer]]</f>
        <v>47</v>
      </c>
      <c r="F358" s="2">
        <f>daglige_forhandsstemmegivninger_test[[#This Row],[Totalt antall forhåndsstemmegivninger]]/daglige_forhandsstemmegivninger_test[[#This Row],[Antall stemmeberettigede]]</f>
        <v>7.0044709388971685E-2</v>
      </c>
      <c r="G358" s="1">
        <f>SUM(daglige_forhandsstemmegivninger_test[[#This Row],[11.aug]:[5. sep.]])</f>
        <v>46</v>
      </c>
      <c r="H358">
        <v>1</v>
      </c>
      <c r="I358">
        <v>6</v>
      </c>
      <c r="J358">
        <v>4</v>
      </c>
      <c r="K358">
        <v>2</v>
      </c>
      <c r="L358">
        <v>7</v>
      </c>
      <c r="M358">
        <v>3</v>
      </c>
      <c r="N358">
        <v>0</v>
      </c>
      <c r="O358">
        <v>0</v>
      </c>
      <c r="P358">
        <v>12</v>
      </c>
      <c r="Q358">
        <v>7</v>
      </c>
      <c r="R358">
        <v>5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AB0E3-9040-474D-9EB4-A0BA1A3208B1}">
  <dimension ref="A1:AF20"/>
  <sheetViews>
    <sheetView zoomScaleNormal="100" workbookViewId="0">
      <selection activeCell="F2" sqref="F2"/>
    </sheetView>
  </sheetViews>
  <sheetFormatPr baseColWidth="10" defaultRowHeight="16" x14ac:dyDescent="0.2"/>
  <cols>
    <col min="1" max="1" width="18" customWidth="1"/>
    <col min="2" max="2" width="26" customWidth="1"/>
    <col min="3" max="3" width="39.83203125" customWidth="1"/>
    <col min="4" max="4" width="21.6640625" customWidth="1"/>
    <col min="5" max="5" width="36.1640625" customWidth="1"/>
    <col min="6" max="6" width="17.33203125" customWidth="1"/>
  </cols>
  <sheetData>
    <row r="1" spans="1:32" x14ac:dyDescent="0.2">
      <c r="A1" s="5" t="s">
        <v>373</v>
      </c>
      <c r="B1" s="6" t="s">
        <v>376</v>
      </c>
      <c r="C1" s="7" t="s">
        <v>377</v>
      </c>
      <c r="D1" s="7" t="s">
        <v>406</v>
      </c>
      <c r="E1" s="7" t="s">
        <v>378</v>
      </c>
      <c r="F1" s="7" t="s">
        <v>379</v>
      </c>
      <c r="G1" s="7" t="s">
        <v>380</v>
      </c>
      <c r="H1" s="7" t="s">
        <v>381</v>
      </c>
      <c r="I1" s="7" t="s">
        <v>382</v>
      </c>
      <c r="J1" s="7" t="s">
        <v>383</v>
      </c>
      <c r="K1" s="7" t="s">
        <v>384</v>
      </c>
      <c r="L1" s="7" t="s">
        <v>385</v>
      </c>
      <c r="M1" s="7" t="s">
        <v>386</v>
      </c>
      <c r="N1" s="7" t="s">
        <v>387</v>
      </c>
      <c r="O1" s="7" t="s">
        <v>388</v>
      </c>
      <c r="P1" s="7" t="s">
        <v>389</v>
      </c>
      <c r="Q1" s="7" t="s">
        <v>390</v>
      </c>
      <c r="R1" s="7" t="s">
        <v>391</v>
      </c>
      <c r="S1" s="7" t="s">
        <v>392</v>
      </c>
      <c r="T1" s="7" t="s">
        <v>393</v>
      </c>
      <c r="U1" s="7" t="s">
        <v>394</v>
      </c>
      <c r="V1" s="7" t="s">
        <v>395</v>
      </c>
      <c r="W1" s="7" t="s">
        <v>396</v>
      </c>
      <c r="X1" s="7" t="s">
        <v>397</v>
      </c>
      <c r="Y1" s="7" t="s">
        <v>398</v>
      </c>
      <c r="Z1" s="7" t="s">
        <v>399</v>
      </c>
      <c r="AA1" s="7" t="s">
        <v>400</v>
      </c>
      <c r="AB1" s="7" t="s">
        <v>401</v>
      </c>
      <c r="AC1" s="7" t="s">
        <v>402</v>
      </c>
      <c r="AD1" s="7" t="s">
        <v>403</v>
      </c>
      <c r="AE1" s="7" t="s">
        <v>404</v>
      </c>
      <c r="AF1" s="8" t="s">
        <v>405</v>
      </c>
    </row>
    <row r="2" spans="1:32" x14ac:dyDescent="0.2">
      <c r="A2" t="s">
        <v>0</v>
      </c>
      <c r="B2" s="1">
        <f>SUMIF(daglige_forhandsstemmegivninger_test[Valgdistrikt],A2,daglige_forhandsstemmegivninger_test[Antall stemmeberettigede])</f>
        <v>517019</v>
      </c>
      <c r="C2" s="1">
        <f>E2+F2</f>
        <v>70821</v>
      </c>
      <c r="D2" s="4">
        <f>C2/B2</f>
        <v>0.13697949204961521</v>
      </c>
      <c r="E2" s="1">
        <f>SUM(G2:AF2)</f>
        <v>70027</v>
      </c>
      <c r="F2" s="1">
        <f>SUMIF(daglige_forhandsstemmegivninger_test[Valgdistrikt],Valgdistrikt!A2,daglige_forhandsstemmegivninger_test[Tidligstemmer])</f>
        <v>794</v>
      </c>
      <c r="G2" s="1">
        <f>SUMIF(Kommuner!$A$2:$A$358,Valgdistrikt!$A2,daglige_forhandsstemmegivninger_test[11.aug])</f>
        <v>8416</v>
      </c>
      <c r="H2" s="1">
        <f>SUMIF(Kommuner!$A$2:$A$358,Valgdistrikt!$A2,daglige_forhandsstemmegivninger_test[12. aug.])</f>
        <v>7908</v>
      </c>
      <c r="I2" s="1">
        <f>SUMIF(Kommuner!$A$2:$A$358,Valgdistrikt!$A2,daglige_forhandsstemmegivninger_test[13. aug.])</f>
        <v>7334</v>
      </c>
      <c r="J2" s="1">
        <f>SUMIF(Kommuner!$A$2:$A$358,Valgdistrikt!$A2,daglige_forhandsstemmegivninger_test[14. aug.])</f>
        <v>6533</v>
      </c>
      <c r="K2" s="1">
        <f>SUMIF(Kommuner!$A$2:$A$358,Valgdistrikt!$A2,daglige_forhandsstemmegivninger_test[15. aug.])</f>
        <v>6709</v>
      </c>
      <c r="L2" s="1">
        <f>SUMIF(Kommuner!$A$2:$A$358,Valgdistrikt!$A2,daglige_forhandsstemmegivninger_test[16. aug.])</f>
        <v>6123</v>
      </c>
      <c r="M2" s="1">
        <f>SUMIF(Kommuner!$A$2:$A$358,Valgdistrikt!$A2,daglige_forhandsstemmegivninger_test[17. aug.])</f>
        <v>0</v>
      </c>
      <c r="N2" s="1">
        <f>SUMIF(Kommuner!$A$2:$A$358,Valgdistrikt!$A2,daglige_forhandsstemmegivninger_test[18. aug.])</f>
        <v>8658</v>
      </c>
      <c r="O2" s="1">
        <f>SUMIF(Kommuner!$A$2:$A$358,Valgdistrikt!$A2,daglige_forhandsstemmegivninger_test[19. aug.])</f>
        <v>9324</v>
      </c>
      <c r="P2" s="1">
        <f>SUMIF(Kommuner!$A$2:$A$358,Valgdistrikt!$A2,daglige_forhandsstemmegivninger_test[20. aug.])</f>
        <v>9022</v>
      </c>
      <c r="Q2" s="1">
        <f>SUMIF(Kommuner!$A$2:$A$358,Valgdistrikt!$A2,daglige_forhandsstemmegivninger_test[21. aug.])</f>
        <v>0</v>
      </c>
      <c r="R2" s="1">
        <f>SUMIF(Kommuner!$A$2:$A$358,Valgdistrikt!$A2,daglige_forhandsstemmegivninger_test[22. aug.])</f>
        <v>0</v>
      </c>
      <c r="S2" s="1">
        <f>SUMIF(Kommuner!$A$2:$A$358,Valgdistrikt!$A2,daglige_forhandsstemmegivninger_test[23. aug.])</f>
        <v>0</v>
      </c>
      <c r="T2" s="1">
        <f>SUMIF(Kommuner!$A$2:$A$358,Valgdistrikt!$A2,daglige_forhandsstemmegivninger_test[24. aug.])</f>
        <v>0</v>
      </c>
      <c r="U2" s="1">
        <f>SUMIF(Kommuner!$A$2:$A$358,Valgdistrikt!$A2,daglige_forhandsstemmegivninger_test[25. aug.])</f>
        <v>0</v>
      </c>
      <c r="V2" s="1">
        <f>SUMIF(Kommuner!$A$2:$A$358,Valgdistrikt!$A2,daglige_forhandsstemmegivninger_test[26. aug.])</f>
        <v>0</v>
      </c>
      <c r="W2" s="1">
        <f>SUMIF(Kommuner!$A$2:$A$358,Valgdistrikt!$A2,daglige_forhandsstemmegivninger_test[27. aug.])</f>
        <v>0</v>
      </c>
      <c r="X2" s="1">
        <f>SUMIF(Kommuner!$A$2:$A$358,Valgdistrikt!$A2,daglige_forhandsstemmegivninger_test[28. aug.])</f>
        <v>0</v>
      </c>
      <c r="Y2" s="1">
        <f>SUMIF(Kommuner!$A$2:$A$358,Valgdistrikt!$A2,daglige_forhandsstemmegivninger_test[29. aug.])</f>
        <v>0</v>
      </c>
      <c r="Z2" s="1">
        <f>SUMIF(Kommuner!$A$2:$A$358,Valgdistrikt!$A2,daglige_forhandsstemmegivninger_test[30. aug.])</f>
        <v>0</v>
      </c>
      <c r="AA2" s="1">
        <f>SUMIF(Kommuner!$A$2:$A$358,Valgdistrikt!$A2,daglige_forhandsstemmegivninger_test[31. aug.])</f>
        <v>0</v>
      </c>
      <c r="AB2" s="1">
        <f>SUMIF(Kommuner!$A$2:$A$358,Valgdistrikt!$A2,daglige_forhandsstemmegivninger_test[1. sep.])</f>
        <v>0</v>
      </c>
      <c r="AC2" s="1">
        <f>SUMIF(Kommuner!$A$2:$A$358,Valgdistrikt!$A2,daglige_forhandsstemmegivninger_test[2. sep.])</f>
        <v>0</v>
      </c>
      <c r="AD2" s="1">
        <f>SUMIF(Kommuner!$A$2:$A$358,Valgdistrikt!$A2,daglige_forhandsstemmegivninger_test[3. sep.])</f>
        <v>0</v>
      </c>
      <c r="AE2" s="1">
        <f>SUMIF(Kommuner!$A$2:$A$358,Valgdistrikt!$A2,daglige_forhandsstemmegivninger_test[4. sep.])</f>
        <v>0</v>
      </c>
      <c r="AF2" s="1">
        <f>SUMIF(Kommuner!$A$2:$A$358,Valgdistrikt!$A2,daglige_forhandsstemmegivninger_test[5. sep.])</f>
        <v>0</v>
      </c>
    </row>
    <row r="3" spans="1:32" x14ac:dyDescent="0.2">
      <c r="A3" t="s">
        <v>1</v>
      </c>
      <c r="B3" s="1">
        <f>SUMIF(daglige_forhandsstemmegivninger_test[Valgdistrikt],A3,daglige_forhandsstemmegivninger_test[Antall stemmeberettigede])</f>
        <v>155025</v>
      </c>
      <c r="C3" s="1">
        <f t="shared" ref="C3:C20" si="0">E3+F3</f>
        <v>13160</v>
      </c>
      <c r="D3" s="4">
        <f t="shared" ref="D3:D20" si="1">C3/B3</f>
        <v>8.4889533946137713E-2</v>
      </c>
      <c r="E3" s="1">
        <f t="shared" ref="E3:E20" si="2">SUM(G3:AF3)</f>
        <v>12937</v>
      </c>
      <c r="F3" s="1">
        <f>SUMIF(daglige_forhandsstemmegivninger_test[Valgdistrikt],Valgdistrikt!A3,daglige_forhandsstemmegivninger_test[Tidligstemmer])</f>
        <v>223</v>
      </c>
      <c r="G3" s="1">
        <f>SUMIF(Kommuner!$A$2:$A$358,Valgdistrikt!$A3,daglige_forhandsstemmegivninger_test[11.aug])</f>
        <v>1187</v>
      </c>
      <c r="H3" s="1">
        <f>SUMIF(Kommuner!$A$2:$A$358,Valgdistrikt!$A3,daglige_forhandsstemmegivninger_test[12. aug.])</f>
        <v>1419</v>
      </c>
      <c r="I3" s="1">
        <f>SUMIF(Kommuner!$A$2:$A$358,Valgdistrikt!$A3,daglige_forhandsstemmegivninger_test[13. aug.])</f>
        <v>1315</v>
      </c>
      <c r="J3" s="1">
        <f>SUMIF(Kommuner!$A$2:$A$358,Valgdistrikt!$A3,daglige_forhandsstemmegivninger_test[14. aug.])</f>
        <v>1451</v>
      </c>
      <c r="K3" s="1">
        <f>SUMIF(Kommuner!$A$2:$A$358,Valgdistrikt!$A3,daglige_forhandsstemmegivninger_test[15. aug.])</f>
        <v>1467</v>
      </c>
      <c r="L3" s="1">
        <f>SUMIF(Kommuner!$A$2:$A$358,Valgdistrikt!$A3,daglige_forhandsstemmegivninger_test[16. aug.])</f>
        <v>282</v>
      </c>
      <c r="M3" s="1">
        <f>SUMIF(Kommuner!$A$2:$A$358,Valgdistrikt!$A3,daglige_forhandsstemmegivninger_test[17. aug.])</f>
        <v>31</v>
      </c>
      <c r="N3" s="1">
        <f>SUMIF(Kommuner!$A$2:$A$358,Valgdistrikt!$A3,daglige_forhandsstemmegivninger_test[18. aug.])</f>
        <v>1729</v>
      </c>
      <c r="O3" s="1">
        <f>SUMIF(Kommuner!$A$2:$A$358,Valgdistrikt!$A3,daglige_forhandsstemmegivninger_test[19. aug.])</f>
        <v>2036</v>
      </c>
      <c r="P3" s="1">
        <f>SUMIF(Kommuner!$A$2:$A$358,Valgdistrikt!$A3,daglige_forhandsstemmegivninger_test[20. aug.])</f>
        <v>2020</v>
      </c>
      <c r="Q3" s="1">
        <f>SUMIF(Kommuner!$A$2:$A$358,Valgdistrikt!$A3,daglige_forhandsstemmegivninger_test[21. aug.])</f>
        <v>0</v>
      </c>
      <c r="R3" s="1">
        <f>SUMIF(Kommuner!$A$2:$A$358,Valgdistrikt!$A3,daglige_forhandsstemmegivninger_test[22. aug.])</f>
        <v>0</v>
      </c>
      <c r="S3" s="1">
        <f>SUMIF(Kommuner!$A$2:$A$358,Valgdistrikt!$A3,daglige_forhandsstemmegivninger_test[23. aug.])</f>
        <v>0</v>
      </c>
      <c r="T3" s="1">
        <f>SUMIF(Kommuner!$A$2:$A$358,Valgdistrikt!$A3,daglige_forhandsstemmegivninger_test[24. aug.])</f>
        <v>0</v>
      </c>
      <c r="U3" s="1">
        <f>SUMIF(Kommuner!$A$2:$A$358,Valgdistrikt!$A3,daglige_forhandsstemmegivninger_test[25. aug.])</f>
        <v>0</v>
      </c>
      <c r="V3" s="1">
        <f>SUMIF(Kommuner!$A$2:$A$358,Valgdistrikt!$A3,daglige_forhandsstemmegivninger_test[26. aug.])</f>
        <v>0</v>
      </c>
      <c r="W3" s="1">
        <f>SUMIF(Kommuner!$A$2:$A$358,Valgdistrikt!$A3,daglige_forhandsstemmegivninger_test[27. aug.])</f>
        <v>0</v>
      </c>
      <c r="X3" s="1">
        <f>SUMIF(Kommuner!$A$2:$A$358,Valgdistrikt!$A3,daglige_forhandsstemmegivninger_test[28. aug.])</f>
        <v>0</v>
      </c>
      <c r="Y3" s="1">
        <f>SUMIF(Kommuner!$A$2:$A$358,Valgdistrikt!$A3,daglige_forhandsstemmegivninger_test[29. aug.])</f>
        <v>0</v>
      </c>
      <c r="Z3" s="1">
        <f>SUMIF(Kommuner!$A$2:$A$358,Valgdistrikt!$A3,daglige_forhandsstemmegivninger_test[30. aug.])</f>
        <v>0</v>
      </c>
      <c r="AA3" s="1">
        <f>SUMIF(Kommuner!$A$2:$A$358,Valgdistrikt!$A3,daglige_forhandsstemmegivninger_test[31. aug.])</f>
        <v>0</v>
      </c>
      <c r="AB3" s="1">
        <f>SUMIF(Kommuner!$A$2:$A$358,Valgdistrikt!$A3,daglige_forhandsstemmegivninger_test[1. sep.])</f>
        <v>0</v>
      </c>
      <c r="AC3" s="1">
        <f>SUMIF(Kommuner!$A$2:$A$358,Valgdistrikt!$A3,daglige_forhandsstemmegivninger_test[2. sep.])</f>
        <v>0</v>
      </c>
      <c r="AD3" s="1">
        <f>SUMIF(Kommuner!$A$2:$A$358,Valgdistrikt!$A3,daglige_forhandsstemmegivninger_test[3. sep.])</f>
        <v>0</v>
      </c>
      <c r="AE3" s="1">
        <f>SUMIF(Kommuner!$A$2:$A$358,Valgdistrikt!$A3,daglige_forhandsstemmegivninger_test[4. sep.])</f>
        <v>0</v>
      </c>
      <c r="AF3" s="1">
        <f>SUMIF(Kommuner!$A$2:$A$358,Valgdistrikt!$A3,daglige_forhandsstemmegivninger_test[5. sep.])</f>
        <v>0</v>
      </c>
    </row>
    <row r="4" spans="1:32" x14ac:dyDescent="0.2">
      <c r="A4" t="s">
        <v>24</v>
      </c>
      <c r="B4" s="1">
        <f>SUMIF(daglige_forhandsstemmegivninger_test[Valgdistrikt],A4,daglige_forhandsstemmegivninger_test[Antall stemmeberettigede])</f>
        <v>133234</v>
      </c>
      <c r="C4" s="1">
        <f t="shared" si="0"/>
        <v>10532</v>
      </c>
      <c r="D4" s="4">
        <f t="shared" si="1"/>
        <v>7.9048891424110965E-2</v>
      </c>
      <c r="E4" s="1">
        <f t="shared" si="2"/>
        <v>10393</v>
      </c>
      <c r="F4" s="1">
        <f>SUMIF(daglige_forhandsstemmegivninger_test[Valgdistrikt],Valgdistrikt!A4,daglige_forhandsstemmegivninger_test[Tidligstemmer])</f>
        <v>139</v>
      </c>
      <c r="G4" s="1">
        <f>SUMIF(Kommuner!$A$2:$A$358,Valgdistrikt!$A4,daglige_forhandsstemmegivninger_test[11.aug])</f>
        <v>994</v>
      </c>
      <c r="H4" s="1">
        <f>SUMIF(Kommuner!$A$2:$A$358,Valgdistrikt!$A4,daglige_forhandsstemmegivninger_test[12. aug.])</f>
        <v>1212</v>
      </c>
      <c r="I4" s="1">
        <f>SUMIF(Kommuner!$A$2:$A$358,Valgdistrikt!$A4,daglige_forhandsstemmegivninger_test[13. aug.])</f>
        <v>977</v>
      </c>
      <c r="J4" s="1">
        <f>SUMIF(Kommuner!$A$2:$A$358,Valgdistrikt!$A4,daglige_forhandsstemmegivninger_test[14. aug.])</f>
        <v>1116</v>
      </c>
      <c r="K4" s="1">
        <f>SUMIF(Kommuner!$A$2:$A$358,Valgdistrikt!$A4,daglige_forhandsstemmegivninger_test[15. aug.])</f>
        <v>1187</v>
      </c>
      <c r="L4" s="1">
        <f>SUMIF(Kommuner!$A$2:$A$358,Valgdistrikt!$A4,daglige_forhandsstemmegivninger_test[16. aug.])</f>
        <v>176</v>
      </c>
      <c r="M4" s="1">
        <f>SUMIF(Kommuner!$A$2:$A$358,Valgdistrikt!$A4,daglige_forhandsstemmegivninger_test[17. aug.])</f>
        <v>0</v>
      </c>
      <c r="N4" s="1">
        <f>SUMIF(Kommuner!$A$2:$A$358,Valgdistrikt!$A4,daglige_forhandsstemmegivninger_test[18. aug.])</f>
        <v>1584</v>
      </c>
      <c r="O4" s="1">
        <f>SUMIF(Kommuner!$A$2:$A$358,Valgdistrikt!$A4,daglige_forhandsstemmegivninger_test[19. aug.])</f>
        <v>1554</v>
      </c>
      <c r="P4" s="1">
        <f>SUMIF(Kommuner!$A$2:$A$358,Valgdistrikt!$A4,daglige_forhandsstemmegivninger_test[20. aug.])</f>
        <v>1593</v>
      </c>
      <c r="Q4" s="1">
        <f>SUMIF(Kommuner!$A$2:$A$358,Valgdistrikt!$A4,daglige_forhandsstemmegivninger_test[21. aug.])</f>
        <v>0</v>
      </c>
      <c r="R4" s="1">
        <f>SUMIF(Kommuner!$A$2:$A$358,Valgdistrikt!$A4,daglige_forhandsstemmegivninger_test[22. aug.])</f>
        <v>0</v>
      </c>
      <c r="S4" s="1">
        <f>SUMIF(Kommuner!$A$2:$A$358,Valgdistrikt!$A4,daglige_forhandsstemmegivninger_test[23. aug.])</f>
        <v>0</v>
      </c>
      <c r="T4" s="1">
        <f>SUMIF(Kommuner!$A$2:$A$358,Valgdistrikt!$A4,daglige_forhandsstemmegivninger_test[24. aug.])</f>
        <v>0</v>
      </c>
      <c r="U4" s="1">
        <f>SUMIF(Kommuner!$A$2:$A$358,Valgdistrikt!$A4,daglige_forhandsstemmegivninger_test[25. aug.])</f>
        <v>0</v>
      </c>
      <c r="V4" s="1">
        <f>SUMIF(Kommuner!$A$2:$A$358,Valgdistrikt!$A4,daglige_forhandsstemmegivninger_test[26. aug.])</f>
        <v>0</v>
      </c>
      <c r="W4" s="1">
        <f>SUMIF(Kommuner!$A$2:$A$358,Valgdistrikt!$A4,daglige_forhandsstemmegivninger_test[27. aug.])</f>
        <v>0</v>
      </c>
      <c r="X4" s="1">
        <f>SUMIF(Kommuner!$A$2:$A$358,Valgdistrikt!$A4,daglige_forhandsstemmegivninger_test[28. aug.])</f>
        <v>0</v>
      </c>
      <c r="Y4" s="1">
        <f>SUMIF(Kommuner!$A$2:$A$358,Valgdistrikt!$A4,daglige_forhandsstemmegivninger_test[29. aug.])</f>
        <v>0</v>
      </c>
      <c r="Z4" s="1">
        <f>SUMIF(Kommuner!$A$2:$A$358,Valgdistrikt!$A4,daglige_forhandsstemmegivninger_test[30. aug.])</f>
        <v>0</v>
      </c>
      <c r="AA4" s="1">
        <f>SUMIF(Kommuner!$A$2:$A$358,Valgdistrikt!$A4,daglige_forhandsstemmegivninger_test[31. aug.])</f>
        <v>0</v>
      </c>
      <c r="AB4" s="1">
        <f>SUMIF(Kommuner!$A$2:$A$358,Valgdistrikt!$A4,daglige_forhandsstemmegivninger_test[1. sep.])</f>
        <v>0</v>
      </c>
      <c r="AC4" s="1">
        <f>SUMIF(Kommuner!$A$2:$A$358,Valgdistrikt!$A4,daglige_forhandsstemmegivninger_test[2. sep.])</f>
        <v>0</v>
      </c>
      <c r="AD4" s="1">
        <f>SUMIF(Kommuner!$A$2:$A$358,Valgdistrikt!$A4,daglige_forhandsstemmegivninger_test[3. sep.])</f>
        <v>0</v>
      </c>
      <c r="AE4" s="1">
        <f>SUMIF(Kommuner!$A$2:$A$358,Valgdistrikt!$A4,daglige_forhandsstemmegivninger_test[4. sep.])</f>
        <v>0</v>
      </c>
      <c r="AF4" s="1">
        <f>SUMIF(Kommuner!$A$2:$A$358,Valgdistrikt!$A4,daglige_forhandsstemmegivninger_test[5. sep.])</f>
        <v>0</v>
      </c>
    </row>
    <row r="5" spans="1:32" x14ac:dyDescent="0.2">
      <c r="A5" t="s">
        <v>49</v>
      </c>
      <c r="B5" s="1">
        <f>SUMIF(daglige_forhandsstemmegivninger_test[Valgdistrikt],A5,daglige_forhandsstemmegivninger_test[Antall stemmeberettigede])</f>
        <v>91264</v>
      </c>
      <c r="C5" s="1">
        <f t="shared" si="0"/>
        <v>7669</v>
      </c>
      <c r="D5" s="4">
        <f t="shared" si="1"/>
        <v>8.4030943197755961E-2</v>
      </c>
      <c r="E5" s="1">
        <f t="shared" si="2"/>
        <v>7545</v>
      </c>
      <c r="F5" s="1">
        <f>SUMIF(daglige_forhandsstemmegivninger_test[Valgdistrikt],Valgdistrikt!A5,daglige_forhandsstemmegivninger_test[Tidligstemmer])</f>
        <v>124</v>
      </c>
      <c r="G5" s="1">
        <f>SUMIF(Kommuner!$A$2:$A$358,Valgdistrikt!$A5,daglige_forhandsstemmegivninger_test[11.aug])</f>
        <v>707</v>
      </c>
      <c r="H5" s="1">
        <f>SUMIF(Kommuner!$A$2:$A$358,Valgdistrikt!$A5,daglige_forhandsstemmegivninger_test[12. aug.])</f>
        <v>796</v>
      </c>
      <c r="I5" s="1">
        <f>SUMIF(Kommuner!$A$2:$A$358,Valgdistrikt!$A5,daglige_forhandsstemmegivninger_test[13. aug.])</f>
        <v>664</v>
      </c>
      <c r="J5" s="1">
        <f>SUMIF(Kommuner!$A$2:$A$358,Valgdistrikt!$A5,daglige_forhandsstemmegivninger_test[14. aug.])</f>
        <v>910</v>
      </c>
      <c r="K5" s="1">
        <f>SUMIF(Kommuner!$A$2:$A$358,Valgdistrikt!$A5,daglige_forhandsstemmegivninger_test[15. aug.])</f>
        <v>762</v>
      </c>
      <c r="L5" s="1">
        <f>SUMIF(Kommuner!$A$2:$A$358,Valgdistrikt!$A5,daglige_forhandsstemmegivninger_test[16. aug.])</f>
        <v>313</v>
      </c>
      <c r="M5" s="1">
        <f>SUMIF(Kommuner!$A$2:$A$358,Valgdistrikt!$A5,daglige_forhandsstemmegivninger_test[17. aug.])</f>
        <v>0</v>
      </c>
      <c r="N5" s="1">
        <f>SUMIF(Kommuner!$A$2:$A$358,Valgdistrikt!$A5,daglige_forhandsstemmegivninger_test[18. aug.])</f>
        <v>907</v>
      </c>
      <c r="O5" s="1">
        <f>SUMIF(Kommuner!$A$2:$A$358,Valgdistrikt!$A5,daglige_forhandsstemmegivninger_test[19. aug.])</f>
        <v>1110</v>
      </c>
      <c r="P5" s="1">
        <f>SUMIF(Kommuner!$A$2:$A$358,Valgdistrikt!$A5,daglige_forhandsstemmegivninger_test[20. aug.])</f>
        <v>1376</v>
      </c>
      <c r="Q5" s="1">
        <f>SUMIF(Kommuner!$A$2:$A$358,Valgdistrikt!$A5,daglige_forhandsstemmegivninger_test[21. aug.])</f>
        <v>0</v>
      </c>
      <c r="R5" s="1">
        <f>SUMIF(Kommuner!$A$2:$A$358,Valgdistrikt!$A5,daglige_forhandsstemmegivninger_test[22. aug.])</f>
        <v>0</v>
      </c>
      <c r="S5" s="1">
        <f>SUMIF(Kommuner!$A$2:$A$358,Valgdistrikt!$A5,daglige_forhandsstemmegivninger_test[23. aug.])</f>
        <v>0</v>
      </c>
      <c r="T5" s="1">
        <f>SUMIF(Kommuner!$A$2:$A$358,Valgdistrikt!$A5,daglige_forhandsstemmegivninger_test[24. aug.])</f>
        <v>0</v>
      </c>
      <c r="U5" s="1">
        <f>SUMIF(Kommuner!$A$2:$A$358,Valgdistrikt!$A5,daglige_forhandsstemmegivninger_test[25. aug.])</f>
        <v>0</v>
      </c>
      <c r="V5" s="1">
        <f>SUMIF(Kommuner!$A$2:$A$358,Valgdistrikt!$A5,daglige_forhandsstemmegivninger_test[26. aug.])</f>
        <v>0</v>
      </c>
      <c r="W5" s="1">
        <f>SUMIF(Kommuner!$A$2:$A$358,Valgdistrikt!$A5,daglige_forhandsstemmegivninger_test[27. aug.])</f>
        <v>0</v>
      </c>
      <c r="X5" s="1">
        <f>SUMIF(Kommuner!$A$2:$A$358,Valgdistrikt!$A5,daglige_forhandsstemmegivninger_test[28. aug.])</f>
        <v>0</v>
      </c>
      <c r="Y5" s="1">
        <f>SUMIF(Kommuner!$A$2:$A$358,Valgdistrikt!$A5,daglige_forhandsstemmegivninger_test[29. aug.])</f>
        <v>0</v>
      </c>
      <c r="Z5" s="1">
        <f>SUMIF(Kommuner!$A$2:$A$358,Valgdistrikt!$A5,daglige_forhandsstemmegivninger_test[30. aug.])</f>
        <v>0</v>
      </c>
      <c r="AA5" s="1">
        <f>SUMIF(Kommuner!$A$2:$A$358,Valgdistrikt!$A5,daglige_forhandsstemmegivninger_test[31. aug.])</f>
        <v>0</v>
      </c>
      <c r="AB5" s="1">
        <f>SUMIF(Kommuner!$A$2:$A$358,Valgdistrikt!$A5,daglige_forhandsstemmegivninger_test[1. sep.])</f>
        <v>0</v>
      </c>
      <c r="AC5" s="1">
        <f>SUMIF(Kommuner!$A$2:$A$358,Valgdistrikt!$A5,daglige_forhandsstemmegivninger_test[2. sep.])</f>
        <v>0</v>
      </c>
      <c r="AD5" s="1">
        <f>SUMIF(Kommuner!$A$2:$A$358,Valgdistrikt!$A5,daglige_forhandsstemmegivninger_test[3. sep.])</f>
        <v>0</v>
      </c>
      <c r="AE5" s="1">
        <f>SUMIF(Kommuner!$A$2:$A$358,Valgdistrikt!$A5,daglige_forhandsstemmegivninger_test[4. sep.])</f>
        <v>0</v>
      </c>
      <c r="AF5" s="1">
        <f>SUMIF(Kommuner!$A$2:$A$358,Valgdistrikt!$A5,daglige_forhandsstemmegivninger_test[5. sep.])</f>
        <v>0</v>
      </c>
    </row>
    <row r="6" spans="1:32" x14ac:dyDescent="0.2">
      <c r="A6" t="s">
        <v>65</v>
      </c>
      <c r="B6" s="1">
        <f>SUMIF(daglige_forhandsstemmegivninger_test[Valgdistrikt],A6,daglige_forhandsstemmegivninger_test[Antall stemmeberettigede])</f>
        <v>144824</v>
      </c>
      <c r="C6" s="1">
        <f t="shared" si="0"/>
        <v>12708</v>
      </c>
      <c r="D6" s="4">
        <f t="shared" si="1"/>
        <v>8.7747887090537477E-2</v>
      </c>
      <c r="E6" s="1">
        <f t="shared" si="2"/>
        <v>12496</v>
      </c>
      <c r="F6" s="1">
        <f>SUMIF(daglige_forhandsstemmegivninger_test[Valgdistrikt],Valgdistrikt!A6,daglige_forhandsstemmegivninger_test[Tidligstemmer])</f>
        <v>212</v>
      </c>
      <c r="G6" s="1">
        <f>SUMIF(Kommuner!$A$2:$A$358,Valgdistrikt!$A6,daglige_forhandsstemmegivninger_test[11.aug])</f>
        <v>1224</v>
      </c>
      <c r="H6" s="1">
        <f>SUMIF(Kommuner!$A$2:$A$358,Valgdistrikt!$A6,daglige_forhandsstemmegivninger_test[12. aug.])</f>
        <v>1490</v>
      </c>
      <c r="I6" s="1">
        <f>SUMIF(Kommuner!$A$2:$A$358,Valgdistrikt!$A6,daglige_forhandsstemmegivninger_test[13. aug.])</f>
        <v>1235</v>
      </c>
      <c r="J6" s="1">
        <f>SUMIF(Kommuner!$A$2:$A$358,Valgdistrikt!$A6,daglige_forhandsstemmegivninger_test[14. aug.])</f>
        <v>1462</v>
      </c>
      <c r="K6" s="1">
        <f>SUMIF(Kommuner!$A$2:$A$358,Valgdistrikt!$A6,daglige_forhandsstemmegivninger_test[15. aug.])</f>
        <v>1603</v>
      </c>
      <c r="L6" s="1">
        <f>SUMIF(Kommuner!$A$2:$A$358,Valgdistrikt!$A6,daglige_forhandsstemmegivninger_test[16. aug.])</f>
        <v>580</v>
      </c>
      <c r="M6" s="1">
        <f>SUMIF(Kommuner!$A$2:$A$358,Valgdistrikt!$A6,daglige_forhandsstemmegivninger_test[17. aug.])</f>
        <v>0</v>
      </c>
      <c r="N6" s="1">
        <f>SUMIF(Kommuner!$A$2:$A$358,Valgdistrikt!$A6,daglige_forhandsstemmegivninger_test[18. aug.])</f>
        <v>1457</v>
      </c>
      <c r="O6" s="1">
        <f>SUMIF(Kommuner!$A$2:$A$358,Valgdistrikt!$A6,daglige_forhandsstemmegivninger_test[19. aug.])</f>
        <v>1647</v>
      </c>
      <c r="P6" s="1">
        <f>SUMIF(Kommuner!$A$2:$A$358,Valgdistrikt!$A6,daglige_forhandsstemmegivninger_test[20. aug.])</f>
        <v>1798</v>
      </c>
      <c r="Q6" s="1">
        <f>SUMIF(Kommuner!$A$2:$A$358,Valgdistrikt!$A6,daglige_forhandsstemmegivninger_test[21. aug.])</f>
        <v>0</v>
      </c>
      <c r="R6" s="1">
        <f>SUMIF(Kommuner!$A$2:$A$358,Valgdistrikt!$A6,daglige_forhandsstemmegivninger_test[22. aug.])</f>
        <v>0</v>
      </c>
      <c r="S6" s="1">
        <f>SUMIF(Kommuner!$A$2:$A$358,Valgdistrikt!$A6,daglige_forhandsstemmegivninger_test[23. aug.])</f>
        <v>0</v>
      </c>
      <c r="T6" s="1">
        <f>SUMIF(Kommuner!$A$2:$A$358,Valgdistrikt!$A6,daglige_forhandsstemmegivninger_test[24. aug.])</f>
        <v>0</v>
      </c>
      <c r="U6" s="1">
        <f>SUMIF(Kommuner!$A$2:$A$358,Valgdistrikt!$A6,daglige_forhandsstemmegivninger_test[25. aug.])</f>
        <v>0</v>
      </c>
      <c r="V6" s="1">
        <f>SUMIF(Kommuner!$A$2:$A$358,Valgdistrikt!$A6,daglige_forhandsstemmegivninger_test[26. aug.])</f>
        <v>0</v>
      </c>
      <c r="W6" s="1">
        <f>SUMIF(Kommuner!$A$2:$A$358,Valgdistrikt!$A6,daglige_forhandsstemmegivninger_test[27. aug.])</f>
        <v>0</v>
      </c>
      <c r="X6" s="1">
        <f>SUMIF(Kommuner!$A$2:$A$358,Valgdistrikt!$A6,daglige_forhandsstemmegivninger_test[28. aug.])</f>
        <v>0</v>
      </c>
      <c r="Y6" s="1">
        <f>SUMIF(Kommuner!$A$2:$A$358,Valgdistrikt!$A6,daglige_forhandsstemmegivninger_test[29. aug.])</f>
        <v>0</v>
      </c>
      <c r="Z6" s="1">
        <f>SUMIF(Kommuner!$A$2:$A$358,Valgdistrikt!$A6,daglige_forhandsstemmegivninger_test[30. aug.])</f>
        <v>0</v>
      </c>
      <c r="AA6" s="1">
        <f>SUMIF(Kommuner!$A$2:$A$358,Valgdistrikt!$A6,daglige_forhandsstemmegivninger_test[31. aug.])</f>
        <v>0</v>
      </c>
      <c r="AB6" s="1">
        <f>SUMIF(Kommuner!$A$2:$A$358,Valgdistrikt!$A6,daglige_forhandsstemmegivninger_test[1. sep.])</f>
        <v>0</v>
      </c>
      <c r="AC6" s="1">
        <f>SUMIF(Kommuner!$A$2:$A$358,Valgdistrikt!$A6,daglige_forhandsstemmegivninger_test[2. sep.])</f>
        <v>0</v>
      </c>
      <c r="AD6" s="1">
        <f>SUMIF(Kommuner!$A$2:$A$358,Valgdistrikt!$A6,daglige_forhandsstemmegivninger_test[3. sep.])</f>
        <v>0</v>
      </c>
      <c r="AE6" s="1">
        <f>SUMIF(Kommuner!$A$2:$A$358,Valgdistrikt!$A6,daglige_forhandsstemmegivninger_test[4. sep.])</f>
        <v>0</v>
      </c>
      <c r="AF6" s="1">
        <f>SUMIF(Kommuner!$A$2:$A$358,Valgdistrikt!$A6,daglige_forhandsstemmegivninger_test[5. sep.])</f>
        <v>0</v>
      </c>
    </row>
    <row r="7" spans="1:32" x14ac:dyDescent="0.2">
      <c r="A7" t="s">
        <v>76</v>
      </c>
      <c r="B7" s="1">
        <f>SUMIF(daglige_forhandsstemmegivninger_test[Valgdistrikt],A7,daglige_forhandsstemmegivninger_test[Antall stemmeberettigede])</f>
        <v>350027</v>
      </c>
      <c r="C7" s="1">
        <f t="shared" si="0"/>
        <v>37174</v>
      </c>
      <c r="D7" s="4">
        <f t="shared" si="1"/>
        <v>0.10620323575038497</v>
      </c>
      <c r="E7" s="1">
        <f t="shared" si="2"/>
        <v>36060</v>
      </c>
      <c r="F7" s="1">
        <f>SUMIF(daglige_forhandsstemmegivninger_test[Valgdistrikt],Valgdistrikt!A7,daglige_forhandsstemmegivninger_test[Tidligstemmer])</f>
        <v>1114</v>
      </c>
      <c r="G7" s="1">
        <f>SUMIF(Kommuner!$A$2:$A$358,Valgdistrikt!$A7,daglige_forhandsstemmegivninger_test[11.aug])</f>
        <v>4383</v>
      </c>
      <c r="H7" s="1">
        <f>SUMIF(Kommuner!$A$2:$A$358,Valgdistrikt!$A7,daglige_forhandsstemmegivninger_test[12. aug.])</f>
        <v>4681</v>
      </c>
      <c r="I7" s="1">
        <f>SUMIF(Kommuner!$A$2:$A$358,Valgdistrikt!$A7,daglige_forhandsstemmegivninger_test[13. aug.])</f>
        <v>3504</v>
      </c>
      <c r="J7" s="1">
        <f>SUMIF(Kommuner!$A$2:$A$358,Valgdistrikt!$A7,daglige_forhandsstemmegivninger_test[14. aug.])</f>
        <v>3512</v>
      </c>
      <c r="K7" s="1">
        <f>SUMIF(Kommuner!$A$2:$A$358,Valgdistrikt!$A7,daglige_forhandsstemmegivninger_test[15. aug.])</f>
        <v>3876</v>
      </c>
      <c r="L7" s="1">
        <f>SUMIF(Kommuner!$A$2:$A$358,Valgdistrikt!$A7,daglige_forhandsstemmegivninger_test[16. aug.])</f>
        <v>2073</v>
      </c>
      <c r="M7" s="1">
        <f>SUMIF(Kommuner!$A$2:$A$358,Valgdistrikt!$A7,daglige_forhandsstemmegivninger_test[17. aug.])</f>
        <v>0</v>
      </c>
      <c r="N7" s="1">
        <f>SUMIF(Kommuner!$A$2:$A$358,Valgdistrikt!$A7,daglige_forhandsstemmegivninger_test[18. aug.])</f>
        <v>4439</v>
      </c>
      <c r="O7" s="1">
        <f>SUMIF(Kommuner!$A$2:$A$358,Valgdistrikt!$A7,daglige_forhandsstemmegivninger_test[19. aug.])</f>
        <v>4607</v>
      </c>
      <c r="P7" s="1">
        <f>SUMIF(Kommuner!$A$2:$A$358,Valgdistrikt!$A7,daglige_forhandsstemmegivninger_test[20. aug.])</f>
        <v>4985</v>
      </c>
      <c r="Q7" s="1">
        <f>SUMIF(Kommuner!$A$2:$A$358,Valgdistrikt!$A7,daglige_forhandsstemmegivninger_test[21. aug.])</f>
        <v>0</v>
      </c>
      <c r="R7" s="1">
        <f>SUMIF(Kommuner!$A$2:$A$358,Valgdistrikt!$A7,daglige_forhandsstemmegivninger_test[22. aug.])</f>
        <v>0</v>
      </c>
      <c r="S7" s="1">
        <f>SUMIF(Kommuner!$A$2:$A$358,Valgdistrikt!$A7,daglige_forhandsstemmegivninger_test[23. aug.])</f>
        <v>0</v>
      </c>
      <c r="T7" s="1">
        <f>SUMIF(Kommuner!$A$2:$A$358,Valgdistrikt!$A7,daglige_forhandsstemmegivninger_test[24. aug.])</f>
        <v>0</v>
      </c>
      <c r="U7" s="1">
        <f>SUMIF(Kommuner!$A$2:$A$358,Valgdistrikt!$A7,daglige_forhandsstemmegivninger_test[25. aug.])</f>
        <v>0</v>
      </c>
      <c r="V7" s="1">
        <f>SUMIF(Kommuner!$A$2:$A$358,Valgdistrikt!$A7,daglige_forhandsstemmegivninger_test[26. aug.])</f>
        <v>0</v>
      </c>
      <c r="W7" s="1">
        <f>SUMIF(Kommuner!$A$2:$A$358,Valgdistrikt!$A7,daglige_forhandsstemmegivninger_test[27. aug.])</f>
        <v>0</v>
      </c>
      <c r="X7" s="1">
        <f>SUMIF(Kommuner!$A$2:$A$358,Valgdistrikt!$A7,daglige_forhandsstemmegivninger_test[28. aug.])</f>
        <v>0</v>
      </c>
      <c r="Y7" s="1">
        <f>SUMIF(Kommuner!$A$2:$A$358,Valgdistrikt!$A7,daglige_forhandsstemmegivninger_test[29. aug.])</f>
        <v>0</v>
      </c>
      <c r="Z7" s="1">
        <f>SUMIF(Kommuner!$A$2:$A$358,Valgdistrikt!$A7,daglige_forhandsstemmegivninger_test[30. aug.])</f>
        <v>0</v>
      </c>
      <c r="AA7" s="1">
        <f>SUMIF(Kommuner!$A$2:$A$358,Valgdistrikt!$A7,daglige_forhandsstemmegivninger_test[31. aug.])</f>
        <v>0</v>
      </c>
      <c r="AB7" s="1">
        <f>SUMIF(Kommuner!$A$2:$A$358,Valgdistrikt!$A7,daglige_forhandsstemmegivninger_test[1. sep.])</f>
        <v>0</v>
      </c>
      <c r="AC7" s="1">
        <f>SUMIF(Kommuner!$A$2:$A$358,Valgdistrikt!$A7,daglige_forhandsstemmegivninger_test[2. sep.])</f>
        <v>0</v>
      </c>
      <c r="AD7" s="1">
        <f>SUMIF(Kommuner!$A$2:$A$358,Valgdistrikt!$A7,daglige_forhandsstemmegivninger_test[3. sep.])</f>
        <v>0</v>
      </c>
      <c r="AE7" s="1">
        <f>SUMIF(Kommuner!$A$2:$A$358,Valgdistrikt!$A7,daglige_forhandsstemmegivninger_test[4. sep.])</f>
        <v>0</v>
      </c>
      <c r="AF7" s="1">
        <f>SUMIF(Kommuner!$A$2:$A$358,Valgdistrikt!$A7,daglige_forhandsstemmegivninger_test[5. sep.])</f>
        <v>0</v>
      </c>
    </row>
    <row r="8" spans="1:32" x14ac:dyDescent="0.2">
      <c r="A8" t="s">
        <v>100</v>
      </c>
      <c r="B8" s="1">
        <f>SUMIF(daglige_forhandsstemmegivninger_test[Valgdistrikt],A8,daglige_forhandsstemmegivninger_test[Antall stemmeberettigede])</f>
        <v>397132</v>
      </c>
      <c r="C8" s="1">
        <f t="shared" si="0"/>
        <v>43968</v>
      </c>
      <c r="D8" s="4">
        <f t="shared" si="1"/>
        <v>0.11071381807560207</v>
      </c>
      <c r="E8" s="1">
        <f t="shared" si="2"/>
        <v>43136</v>
      </c>
      <c r="F8" s="1">
        <f>SUMIF(daglige_forhandsstemmegivninger_test[Valgdistrikt],Valgdistrikt!A8,daglige_forhandsstemmegivninger_test[Tidligstemmer])</f>
        <v>832</v>
      </c>
      <c r="G8" s="1">
        <f>SUMIF(Kommuner!$A$2:$A$358,Valgdistrikt!$A8,daglige_forhandsstemmegivninger_test[11.aug])</f>
        <v>4648</v>
      </c>
      <c r="H8" s="1">
        <f>SUMIF(Kommuner!$A$2:$A$358,Valgdistrikt!$A8,daglige_forhandsstemmegivninger_test[12. aug.])</f>
        <v>5418</v>
      </c>
      <c r="I8" s="1">
        <f>SUMIF(Kommuner!$A$2:$A$358,Valgdistrikt!$A8,daglige_forhandsstemmegivninger_test[13. aug.])</f>
        <v>4643</v>
      </c>
      <c r="J8" s="1">
        <f>SUMIF(Kommuner!$A$2:$A$358,Valgdistrikt!$A8,daglige_forhandsstemmegivninger_test[14. aug.])</f>
        <v>4367</v>
      </c>
      <c r="K8" s="1">
        <f>SUMIF(Kommuner!$A$2:$A$358,Valgdistrikt!$A8,daglige_forhandsstemmegivninger_test[15. aug.])</f>
        <v>4784</v>
      </c>
      <c r="L8" s="1">
        <f>SUMIF(Kommuner!$A$2:$A$358,Valgdistrikt!$A8,daglige_forhandsstemmegivninger_test[16. aug.])</f>
        <v>2395</v>
      </c>
      <c r="M8" s="1">
        <f>SUMIF(Kommuner!$A$2:$A$358,Valgdistrikt!$A8,daglige_forhandsstemmegivninger_test[17. aug.])</f>
        <v>0</v>
      </c>
      <c r="N8" s="1">
        <f>SUMIF(Kommuner!$A$2:$A$358,Valgdistrikt!$A8,daglige_forhandsstemmegivninger_test[18. aug.])</f>
        <v>5651</v>
      </c>
      <c r="O8" s="1">
        <f>SUMIF(Kommuner!$A$2:$A$358,Valgdistrikt!$A8,daglige_forhandsstemmegivninger_test[19. aug.])</f>
        <v>5438</v>
      </c>
      <c r="P8" s="1">
        <f>SUMIF(Kommuner!$A$2:$A$358,Valgdistrikt!$A8,daglige_forhandsstemmegivninger_test[20. aug.])</f>
        <v>5792</v>
      </c>
      <c r="Q8" s="1">
        <f>SUMIF(Kommuner!$A$2:$A$358,Valgdistrikt!$A8,daglige_forhandsstemmegivninger_test[21. aug.])</f>
        <v>0</v>
      </c>
      <c r="R8" s="1">
        <f>SUMIF(Kommuner!$A$2:$A$358,Valgdistrikt!$A8,daglige_forhandsstemmegivninger_test[22. aug.])</f>
        <v>0</v>
      </c>
      <c r="S8" s="1">
        <f>SUMIF(Kommuner!$A$2:$A$358,Valgdistrikt!$A8,daglige_forhandsstemmegivninger_test[23. aug.])</f>
        <v>0</v>
      </c>
      <c r="T8" s="1">
        <f>SUMIF(Kommuner!$A$2:$A$358,Valgdistrikt!$A8,daglige_forhandsstemmegivninger_test[24. aug.])</f>
        <v>0</v>
      </c>
      <c r="U8" s="1">
        <f>SUMIF(Kommuner!$A$2:$A$358,Valgdistrikt!$A8,daglige_forhandsstemmegivninger_test[25. aug.])</f>
        <v>0</v>
      </c>
      <c r="V8" s="1">
        <f>SUMIF(Kommuner!$A$2:$A$358,Valgdistrikt!$A8,daglige_forhandsstemmegivninger_test[26. aug.])</f>
        <v>0</v>
      </c>
      <c r="W8" s="1">
        <f>SUMIF(Kommuner!$A$2:$A$358,Valgdistrikt!$A8,daglige_forhandsstemmegivninger_test[27. aug.])</f>
        <v>0</v>
      </c>
      <c r="X8" s="1">
        <f>SUMIF(Kommuner!$A$2:$A$358,Valgdistrikt!$A8,daglige_forhandsstemmegivninger_test[28. aug.])</f>
        <v>0</v>
      </c>
      <c r="Y8" s="1">
        <f>SUMIF(Kommuner!$A$2:$A$358,Valgdistrikt!$A8,daglige_forhandsstemmegivninger_test[29. aug.])</f>
        <v>0</v>
      </c>
      <c r="Z8" s="1">
        <f>SUMIF(Kommuner!$A$2:$A$358,Valgdistrikt!$A8,daglige_forhandsstemmegivninger_test[30. aug.])</f>
        <v>0</v>
      </c>
      <c r="AA8" s="1">
        <f>SUMIF(Kommuner!$A$2:$A$358,Valgdistrikt!$A8,daglige_forhandsstemmegivninger_test[31. aug.])</f>
        <v>0</v>
      </c>
      <c r="AB8" s="1">
        <f>SUMIF(Kommuner!$A$2:$A$358,Valgdistrikt!$A8,daglige_forhandsstemmegivninger_test[1. sep.])</f>
        <v>0</v>
      </c>
      <c r="AC8" s="1">
        <f>SUMIF(Kommuner!$A$2:$A$358,Valgdistrikt!$A8,daglige_forhandsstemmegivninger_test[2. sep.])</f>
        <v>0</v>
      </c>
      <c r="AD8" s="1">
        <f>SUMIF(Kommuner!$A$2:$A$358,Valgdistrikt!$A8,daglige_forhandsstemmegivninger_test[3. sep.])</f>
        <v>0</v>
      </c>
      <c r="AE8" s="1">
        <f>SUMIF(Kommuner!$A$2:$A$358,Valgdistrikt!$A8,daglige_forhandsstemmegivninger_test[4. sep.])</f>
        <v>0</v>
      </c>
      <c r="AF8" s="1">
        <f>SUMIF(Kommuner!$A$2:$A$358,Valgdistrikt!$A8,daglige_forhandsstemmegivninger_test[5. sep.])</f>
        <v>0</v>
      </c>
    </row>
    <row r="9" spans="1:32" x14ac:dyDescent="0.2">
      <c r="A9" t="s">
        <v>126</v>
      </c>
      <c r="B9" s="1">
        <f>SUMIF(daglige_forhandsstemmegivninger_test[Valgdistrikt],A9,daglige_forhandsstemmegivninger_test[Antall stemmeberettigede])</f>
        <v>79070</v>
      </c>
      <c r="C9" s="1">
        <f t="shared" si="0"/>
        <v>5523</v>
      </c>
      <c r="D9" s="4">
        <f t="shared" si="1"/>
        <v>6.9849500442645762E-2</v>
      </c>
      <c r="E9" s="1">
        <f t="shared" si="2"/>
        <v>5377</v>
      </c>
      <c r="F9" s="1">
        <f>SUMIF(daglige_forhandsstemmegivninger_test[Valgdistrikt],Valgdistrikt!A9,daglige_forhandsstemmegivninger_test[Tidligstemmer])</f>
        <v>146</v>
      </c>
      <c r="G9" s="1">
        <f>SUMIF(Kommuner!$A$2:$A$358,Valgdistrikt!$A9,daglige_forhandsstemmegivninger_test[11.aug])</f>
        <v>519</v>
      </c>
      <c r="H9" s="1">
        <f>SUMIF(Kommuner!$A$2:$A$358,Valgdistrikt!$A9,daglige_forhandsstemmegivninger_test[12. aug.])</f>
        <v>561</v>
      </c>
      <c r="I9" s="1">
        <f>SUMIF(Kommuner!$A$2:$A$358,Valgdistrikt!$A9,daglige_forhandsstemmegivninger_test[13. aug.])</f>
        <v>571</v>
      </c>
      <c r="J9" s="1">
        <f>SUMIF(Kommuner!$A$2:$A$358,Valgdistrikt!$A9,daglige_forhandsstemmegivninger_test[14. aug.])</f>
        <v>584</v>
      </c>
      <c r="K9" s="1">
        <f>SUMIF(Kommuner!$A$2:$A$358,Valgdistrikt!$A9,daglige_forhandsstemmegivninger_test[15. aug.])</f>
        <v>674</v>
      </c>
      <c r="L9" s="1">
        <f>SUMIF(Kommuner!$A$2:$A$358,Valgdistrikt!$A9,daglige_forhandsstemmegivninger_test[16. aug.])</f>
        <v>53</v>
      </c>
      <c r="M9" s="1">
        <f>SUMIF(Kommuner!$A$2:$A$358,Valgdistrikt!$A9,daglige_forhandsstemmegivninger_test[17. aug.])</f>
        <v>21</v>
      </c>
      <c r="N9" s="1">
        <f>SUMIF(Kommuner!$A$2:$A$358,Valgdistrikt!$A9,daglige_forhandsstemmegivninger_test[18. aug.])</f>
        <v>794</v>
      </c>
      <c r="O9" s="1">
        <f>SUMIF(Kommuner!$A$2:$A$358,Valgdistrikt!$A9,daglige_forhandsstemmegivninger_test[19. aug.])</f>
        <v>771</v>
      </c>
      <c r="P9" s="1">
        <f>SUMIF(Kommuner!$A$2:$A$358,Valgdistrikt!$A9,daglige_forhandsstemmegivninger_test[20. aug.])</f>
        <v>829</v>
      </c>
      <c r="Q9" s="1">
        <f>SUMIF(Kommuner!$A$2:$A$358,Valgdistrikt!$A9,daglige_forhandsstemmegivninger_test[21. aug.])</f>
        <v>0</v>
      </c>
      <c r="R9" s="1">
        <f>SUMIF(Kommuner!$A$2:$A$358,Valgdistrikt!$A9,daglige_forhandsstemmegivninger_test[22. aug.])</f>
        <v>0</v>
      </c>
      <c r="S9" s="1">
        <f>SUMIF(Kommuner!$A$2:$A$358,Valgdistrikt!$A9,daglige_forhandsstemmegivninger_test[23. aug.])</f>
        <v>0</v>
      </c>
      <c r="T9" s="1">
        <f>SUMIF(Kommuner!$A$2:$A$358,Valgdistrikt!$A9,daglige_forhandsstemmegivninger_test[24. aug.])</f>
        <v>0</v>
      </c>
      <c r="U9" s="1">
        <f>SUMIF(Kommuner!$A$2:$A$358,Valgdistrikt!$A9,daglige_forhandsstemmegivninger_test[25. aug.])</f>
        <v>0</v>
      </c>
      <c r="V9" s="1">
        <f>SUMIF(Kommuner!$A$2:$A$358,Valgdistrikt!$A9,daglige_forhandsstemmegivninger_test[26. aug.])</f>
        <v>0</v>
      </c>
      <c r="W9" s="1">
        <f>SUMIF(Kommuner!$A$2:$A$358,Valgdistrikt!$A9,daglige_forhandsstemmegivninger_test[27. aug.])</f>
        <v>0</v>
      </c>
      <c r="X9" s="1">
        <f>SUMIF(Kommuner!$A$2:$A$358,Valgdistrikt!$A9,daglige_forhandsstemmegivninger_test[28. aug.])</f>
        <v>0</v>
      </c>
      <c r="Y9" s="1">
        <f>SUMIF(Kommuner!$A$2:$A$358,Valgdistrikt!$A9,daglige_forhandsstemmegivninger_test[29. aug.])</f>
        <v>0</v>
      </c>
      <c r="Z9" s="1">
        <f>SUMIF(Kommuner!$A$2:$A$358,Valgdistrikt!$A9,daglige_forhandsstemmegivninger_test[30. aug.])</f>
        <v>0</v>
      </c>
      <c r="AA9" s="1">
        <f>SUMIF(Kommuner!$A$2:$A$358,Valgdistrikt!$A9,daglige_forhandsstemmegivninger_test[31. aug.])</f>
        <v>0</v>
      </c>
      <c r="AB9" s="1">
        <f>SUMIF(Kommuner!$A$2:$A$358,Valgdistrikt!$A9,daglige_forhandsstemmegivninger_test[1. sep.])</f>
        <v>0</v>
      </c>
      <c r="AC9" s="1">
        <f>SUMIF(Kommuner!$A$2:$A$358,Valgdistrikt!$A9,daglige_forhandsstemmegivninger_test[2. sep.])</f>
        <v>0</v>
      </c>
      <c r="AD9" s="1">
        <f>SUMIF(Kommuner!$A$2:$A$358,Valgdistrikt!$A9,daglige_forhandsstemmegivninger_test[3. sep.])</f>
        <v>0</v>
      </c>
      <c r="AE9" s="1">
        <f>SUMIF(Kommuner!$A$2:$A$358,Valgdistrikt!$A9,daglige_forhandsstemmegivninger_test[4. sep.])</f>
        <v>0</v>
      </c>
      <c r="AF9" s="1">
        <f>SUMIF(Kommuner!$A$2:$A$358,Valgdistrikt!$A9,daglige_forhandsstemmegivninger_test[5. sep.])</f>
        <v>0</v>
      </c>
    </row>
    <row r="10" spans="1:32" x14ac:dyDescent="0.2">
      <c r="A10" t="s">
        <v>145</v>
      </c>
      <c r="B10" s="1">
        <f>SUMIF(daglige_forhandsstemmegivninger_test[Valgdistrikt],A10,daglige_forhandsstemmegivninger_test[Antall stemmeberettigede])</f>
        <v>196418</v>
      </c>
      <c r="C10" s="1">
        <f t="shared" si="0"/>
        <v>21686</v>
      </c>
      <c r="D10" s="4">
        <f t="shared" si="1"/>
        <v>0.11040739647079188</v>
      </c>
      <c r="E10" s="1">
        <f t="shared" si="2"/>
        <v>20875</v>
      </c>
      <c r="F10" s="1">
        <f>SUMIF(daglige_forhandsstemmegivninger_test[Valgdistrikt],Valgdistrikt!A10,daglige_forhandsstemmegivninger_test[Tidligstemmer])</f>
        <v>811</v>
      </c>
      <c r="G10" s="1">
        <f>SUMIF(Kommuner!$A$2:$A$358,Valgdistrikt!$A10,daglige_forhandsstemmegivninger_test[11.aug])</f>
        <v>1968</v>
      </c>
      <c r="H10" s="1">
        <f>SUMIF(Kommuner!$A$2:$A$358,Valgdistrikt!$A10,daglige_forhandsstemmegivninger_test[12. aug.])</f>
        <v>2415</v>
      </c>
      <c r="I10" s="1">
        <f>SUMIF(Kommuner!$A$2:$A$358,Valgdistrikt!$A10,daglige_forhandsstemmegivninger_test[13. aug.])</f>
        <v>2254</v>
      </c>
      <c r="J10" s="1">
        <f>SUMIF(Kommuner!$A$2:$A$358,Valgdistrikt!$A10,daglige_forhandsstemmegivninger_test[14. aug.])</f>
        <v>1935</v>
      </c>
      <c r="K10" s="1">
        <f>SUMIF(Kommuner!$A$2:$A$358,Valgdistrikt!$A10,daglige_forhandsstemmegivninger_test[15. aug.])</f>
        <v>2382</v>
      </c>
      <c r="L10" s="1">
        <f>SUMIF(Kommuner!$A$2:$A$358,Valgdistrikt!$A10,daglige_forhandsstemmegivninger_test[16. aug.])</f>
        <v>661</v>
      </c>
      <c r="M10" s="1">
        <f>SUMIF(Kommuner!$A$2:$A$358,Valgdistrikt!$A10,daglige_forhandsstemmegivninger_test[17. aug.])</f>
        <v>0</v>
      </c>
      <c r="N10" s="1">
        <f>SUMIF(Kommuner!$A$2:$A$358,Valgdistrikt!$A10,daglige_forhandsstemmegivninger_test[18. aug.])</f>
        <v>2795</v>
      </c>
      <c r="O10" s="1">
        <f>SUMIF(Kommuner!$A$2:$A$358,Valgdistrikt!$A10,daglige_forhandsstemmegivninger_test[19. aug.])</f>
        <v>3283</v>
      </c>
      <c r="P10" s="1">
        <f>SUMIF(Kommuner!$A$2:$A$358,Valgdistrikt!$A10,daglige_forhandsstemmegivninger_test[20. aug.])</f>
        <v>3182</v>
      </c>
      <c r="Q10" s="1">
        <f>SUMIF(Kommuner!$A$2:$A$358,Valgdistrikt!$A10,daglige_forhandsstemmegivninger_test[21. aug.])</f>
        <v>0</v>
      </c>
      <c r="R10" s="1">
        <f>SUMIF(Kommuner!$A$2:$A$358,Valgdistrikt!$A10,daglige_forhandsstemmegivninger_test[22. aug.])</f>
        <v>0</v>
      </c>
      <c r="S10" s="1">
        <f>SUMIF(Kommuner!$A$2:$A$358,Valgdistrikt!$A10,daglige_forhandsstemmegivninger_test[23. aug.])</f>
        <v>0</v>
      </c>
      <c r="T10" s="1">
        <f>SUMIF(Kommuner!$A$2:$A$358,Valgdistrikt!$A10,daglige_forhandsstemmegivninger_test[24. aug.])</f>
        <v>0</v>
      </c>
      <c r="U10" s="1">
        <f>SUMIF(Kommuner!$A$2:$A$358,Valgdistrikt!$A10,daglige_forhandsstemmegivninger_test[25. aug.])</f>
        <v>0</v>
      </c>
      <c r="V10" s="1">
        <f>SUMIF(Kommuner!$A$2:$A$358,Valgdistrikt!$A10,daglige_forhandsstemmegivninger_test[26. aug.])</f>
        <v>0</v>
      </c>
      <c r="W10" s="1">
        <f>SUMIF(Kommuner!$A$2:$A$358,Valgdistrikt!$A10,daglige_forhandsstemmegivninger_test[27. aug.])</f>
        <v>0</v>
      </c>
      <c r="X10" s="1">
        <f>SUMIF(Kommuner!$A$2:$A$358,Valgdistrikt!$A10,daglige_forhandsstemmegivninger_test[28. aug.])</f>
        <v>0</v>
      </c>
      <c r="Y10" s="1">
        <f>SUMIF(Kommuner!$A$2:$A$358,Valgdistrikt!$A10,daglige_forhandsstemmegivninger_test[29. aug.])</f>
        <v>0</v>
      </c>
      <c r="Z10" s="1">
        <f>SUMIF(Kommuner!$A$2:$A$358,Valgdistrikt!$A10,daglige_forhandsstemmegivninger_test[30. aug.])</f>
        <v>0</v>
      </c>
      <c r="AA10" s="1">
        <f>SUMIF(Kommuner!$A$2:$A$358,Valgdistrikt!$A10,daglige_forhandsstemmegivninger_test[31. aug.])</f>
        <v>0</v>
      </c>
      <c r="AB10" s="1">
        <f>SUMIF(Kommuner!$A$2:$A$358,Valgdistrikt!$A10,daglige_forhandsstemmegivninger_test[1. sep.])</f>
        <v>0</v>
      </c>
      <c r="AC10" s="1">
        <f>SUMIF(Kommuner!$A$2:$A$358,Valgdistrikt!$A10,daglige_forhandsstemmegivninger_test[2. sep.])</f>
        <v>0</v>
      </c>
      <c r="AD10" s="1">
        <f>SUMIF(Kommuner!$A$2:$A$358,Valgdistrikt!$A10,daglige_forhandsstemmegivninger_test[3. sep.])</f>
        <v>0</v>
      </c>
      <c r="AE10" s="1">
        <f>SUMIF(Kommuner!$A$2:$A$358,Valgdistrikt!$A10,daglige_forhandsstemmegivninger_test[4. sep.])</f>
        <v>0</v>
      </c>
      <c r="AF10" s="1">
        <f>SUMIF(Kommuner!$A$2:$A$358,Valgdistrikt!$A10,daglige_forhandsstemmegivninger_test[5. sep.])</f>
        <v>0</v>
      </c>
    </row>
    <row r="11" spans="1:32" x14ac:dyDescent="0.2">
      <c r="A11" t="s">
        <v>173</v>
      </c>
      <c r="B11" s="1">
        <f>SUMIF(daglige_forhandsstemmegivninger_test[Valgdistrikt],A11,daglige_forhandsstemmegivninger_test[Antall stemmeberettigede])</f>
        <v>257764</v>
      </c>
      <c r="C11" s="1">
        <f t="shared" si="0"/>
        <v>21021</v>
      </c>
      <c r="D11" s="4">
        <f t="shared" si="1"/>
        <v>8.1551341537220087E-2</v>
      </c>
      <c r="E11" s="1">
        <f t="shared" si="2"/>
        <v>20715</v>
      </c>
      <c r="F11" s="1">
        <f>SUMIF(daglige_forhandsstemmegivninger_test[Valgdistrikt],Valgdistrikt!A11,daglige_forhandsstemmegivninger_test[Tidligstemmer])</f>
        <v>306</v>
      </c>
      <c r="G11" s="1">
        <f>SUMIF(Kommuner!$A$2:$A$358,Valgdistrikt!$A11,daglige_forhandsstemmegivninger_test[11.aug])</f>
        <v>2188</v>
      </c>
      <c r="H11" s="1">
        <f>SUMIF(Kommuner!$A$2:$A$358,Valgdistrikt!$A11,daglige_forhandsstemmegivninger_test[12. aug.])</f>
        <v>2424</v>
      </c>
      <c r="I11" s="1">
        <f>SUMIF(Kommuner!$A$2:$A$358,Valgdistrikt!$A11,daglige_forhandsstemmegivninger_test[13. aug.])</f>
        <v>2344</v>
      </c>
      <c r="J11" s="1">
        <f>SUMIF(Kommuner!$A$2:$A$358,Valgdistrikt!$A11,daglige_forhandsstemmegivninger_test[14. aug.])</f>
        <v>2002</v>
      </c>
      <c r="K11" s="1">
        <f>SUMIF(Kommuner!$A$2:$A$358,Valgdistrikt!$A11,daglige_forhandsstemmegivninger_test[15. aug.])</f>
        <v>1939</v>
      </c>
      <c r="L11" s="1">
        <f>SUMIF(Kommuner!$A$2:$A$358,Valgdistrikt!$A11,daglige_forhandsstemmegivninger_test[16. aug.])</f>
        <v>1186</v>
      </c>
      <c r="M11" s="1">
        <f>SUMIF(Kommuner!$A$2:$A$358,Valgdistrikt!$A11,daglige_forhandsstemmegivninger_test[17. aug.])</f>
        <v>0</v>
      </c>
      <c r="N11" s="1">
        <f>SUMIF(Kommuner!$A$2:$A$358,Valgdistrikt!$A11,daglige_forhandsstemmegivninger_test[18. aug.])</f>
        <v>2954</v>
      </c>
      <c r="O11" s="1">
        <f>SUMIF(Kommuner!$A$2:$A$358,Valgdistrikt!$A11,daglige_forhandsstemmegivninger_test[19. aug.])</f>
        <v>2429</v>
      </c>
      <c r="P11" s="1">
        <f>SUMIF(Kommuner!$A$2:$A$358,Valgdistrikt!$A11,daglige_forhandsstemmegivninger_test[20. aug.])</f>
        <v>3249</v>
      </c>
      <c r="Q11" s="1">
        <f>SUMIF(Kommuner!$A$2:$A$358,Valgdistrikt!$A11,daglige_forhandsstemmegivninger_test[21. aug.])</f>
        <v>0</v>
      </c>
      <c r="R11" s="1">
        <f>SUMIF(Kommuner!$A$2:$A$358,Valgdistrikt!$A11,daglige_forhandsstemmegivninger_test[22. aug.])</f>
        <v>0</v>
      </c>
      <c r="S11" s="1">
        <f>SUMIF(Kommuner!$A$2:$A$358,Valgdistrikt!$A11,daglige_forhandsstemmegivninger_test[23. aug.])</f>
        <v>0</v>
      </c>
      <c r="T11" s="1">
        <f>SUMIF(Kommuner!$A$2:$A$358,Valgdistrikt!$A11,daglige_forhandsstemmegivninger_test[24. aug.])</f>
        <v>0</v>
      </c>
      <c r="U11" s="1">
        <f>SUMIF(Kommuner!$A$2:$A$358,Valgdistrikt!$A11,daglige_forhandsstemmegivninger_test[25. aug.])</f>
        <v>0</v>
      </c>
      <c r="V11" s="1">
        <f>SUMIF(Kommuner!$A$2:$A$358,Valgdistrikt!$A11,daglige_forhandsstemmegivninger_test[26. aug.])</f>
        <v>0</v>
      </c>
      <c r="W11" s="1">
        <f>SUMIF(Kommuner!$A$2:$A$358,Valgdistrikt!$A11,daglige_forhandsstemmegivninger_test[27. aug.])</f>
        <v>0</v>
      </c>
      <c r="X11" s="1">
        <f>SUMIF(Kommuner!$A$2:$A$358,Valgdistrikt!$A11,daglige_forhandsstemmegivninger_test[28. aug.])</f>
        <v>0</v>
      </c>
      <c r="Y11" s="1">
        <f>SUMIF(Kommuner!$A$2:$A$358,Valgdistrikt!$A11,daglige_forhandsstemmegivninger_test[29. aug.])</f>
        <v>0</v>
      </c>
      <c r="Z11" s="1">
        <f>SUMIF(Kommuner!$A$2:$A$358,Valgdistrikt!$A11,daglige_forhandsstemmegivninger_test[30. aug.])</f>
        <v>0</v>
      </c>
      <c r="AA11" s="1">
        <f>SUMIF(Kommuner!$A$2:$A$358,Valgdistrikt!$A11,daglige_forhandsstemmegivninger_test[31. aug.])</f>
        <v>0</v>
      </c>
      <c r="AB11" s="1">
        <f>SUMIF(Kommuner!$A$2:$A$358,Valgdistrikt!$A11,daglige_forhandsstemmegivninger_test[1. sep.])</f>
        <v>0</v>
      </c>
      <c r="AC11" s="1">
        <f>SUMIF(Kommuner!$A$2:$A$358,Valgdistrikt!$A11,daglige_forhandsstemmegivninger_test[2. sep.])</f>
        <v>0</v>
      </c>
      <c r="AD11" s="1">
        <f>SUMIF(Kommuner!$A$2:$A$358,Valgdistrikt!$A11,daglige_forhandsstemmegivninger_test[3. sep.])</f>
        <v>0</v>
      </c>
      <c r="AE11" s="1">
        <f>SUMIF(Kommuner!$A$2:$A$358,Valgdistrikt!$A11,daglige_forhandsstemmegivninger_test[4. sep.])</f>
        <v>0</v>
      </c>
      <c r="AF11" s="1">
        <f>SUMIF(Kommuner!$A$2:$A$358,Valgdistrikt!$A11,daglige_forhandsstemmegivninger_test[5. sep.])</f>
        <v>0</v>
      </c>
    </row>
    <row r="12" spans="1:32" x14ac:dyDescent="0.2">
      <c r="A12" t="s">
        <v>194</v>
      </c>
      <c r="B12" s="1">
        <f>SUMIF(daglige_forhandsstemmegivninger_test[Valgdistrikt],A12,daglige_forhandsstemmegivninger_test[Antall stemmeberettigede])</f>
        <v>101886</v>
      </c>
      <c r="C12" s="1">
        <f t="shared" si="0"/>
        <v>9509</v>
      </c>
      <c r="D12" s="4">
        <f t="shared" si="1"/>
        <v>9.3329799972518307E-2</v>
      </c>
      <c r="E12" s="1">
        <f t="shared" si="2"/>
        <v>9413</v>
      </c>
      <c r="F12" s="1">
        <f>SUMIF(daglige_forhandsstemmegivninger_test[Valgdistrikt],Valgdistrikt!A12,daglige_forhandsstemmegivninger_test[Tidligstemmer])</f>
        <v>96</v>
      </c>
      <c r="G12" s="1">
        <f>SUMIF(Kommuner!$A$2:$A$358,Valgdistrikt!$A12,daglige_forhandsstemmegivninger_test[11.aug])</f>
        <v>789</v>
      </c>
      <c r="H12" s="1">
        <f>SUMIF(Kommuner!$A$2:$A$358,Valgdistrikt!$A12,daglige_forhandsstemmegivninger_test[12. aug.])</f>
        <v>892</v>
      </c>
      <c r="I12" s="1">
        <f>SUMIF(Kommuner!$A$2:$A$358,Valgdistrikt!$A12,daglige_forhandsstemmegivninger_test[13. aug.])</f>
        <v>839</v>
      </c>
      <c r="J12" s="1">
        <f>SUMIF(Kommuner!$A$2:$A$358,Valgdistrikt!$A12,daglige_forhandsstemmegivninger_test[14. aug.])</f>
        <v>1095</v>
      </c>
      <c r="K12" s="1">
        <f>SUMIF(Kommuner!$A$2:$A$358,Valgdistrikt!$A12,daglige_forhandsstemmegivninger_test[15. aug.])</f>
        <v>1049</v>
      </c>
      <c r="L12" s="1">
        <f>SUMIF(Kommuner!$A$2:$A$358,Valgdistrikt!$A12,daglige_forhandsstemmegivninger_test[16. aug.])</f>
        <v>650</v>
      </c>
      <c r="M12" s="1">
        <f>SUMIF(Kommuner!$A$2:$A$358,Valgdistrikt!$A12,daglige_forhandsstemmegivninger_test[17. aug.])</f>
        <v>0</v>
      </c>
      <c r="N12" s="1">
        <f>SUMIF(Kommuner!$A$2:$A$358,Valgdistrikt!$A12,daglige_forhandsstemmegivninger_test[18. aug.])</f>
        <v>1323</v>
      </c>
      <c r="O12" s="1">
        <f>SUMIF(Kommuner!$A$2:$A$358,Valgdistrikt!$A12,daglige_forhandsstemmegivninger_test[19. aug.])</f>
        <v>1306</v>
      </c>
      <c r="P12" s="1">
        <f>SUMIF(Kommuner!$A$2:$A$358,Valgdistrikt!$A12,daglige_forhandsstemmegivninger_test[20. aug.])</f>
        <v>1470</v>
      </c>
      <c r="Q12" s="1">
        <f>SUMIF(Kommuner!$A$2:$A$358,Valgdistrikt!$A12,daglige_forhandsstemmegivninger_test[21. aug.])</f>
        <v>0</v>
      </c>
      <c r="R12" s="1">
        <f>SUMIF(Kommuner!$A$2:$A$358,Valgdistrikt!$A12,daglige_forhandsstemmegivninger_test[22. aug.])</f>
        <v>0</v>
      </c>
      <c r="S12" s="1">
        <f>SUMIF(Kommuner!$A$2:$A$358,Valgdistrikt!$A12,daglige_forhandsstemmegivninger_test[23. aug.])</f>
        <v>0</v>
      </c>
      <c r="T12" s="1">
        <f>SUMIF(Kommuner!$A$2:$A$358,Valgdistrikt!$A12,daglige_forhandsstemmegivninger_test[24. aug.])</f>
        <v>0</v>
      </c>
      <c r="U12" s="1">
        <f>SUMIF(Kommuner!$A$2:$A$358,Valgdistrikt!$A12,daglige_forhandsstemmegivninger_test[25. aug.])</f>
        <v>0</v>
      </c>
      <c r="V12" s="1">
        <f>SUMIF(Kommuner!$A$2:$A$358,Valgdistrikt!$A12,daglige_forhandsstemmegivninger_test[26. aug.])</f>
        <v>0</v>
      </c>
      <c r="W12" s="1">
        <f>SUMIF(Kommuner!$A$2:$A$358,Valgdistrikt!$A12,daglige_forhandsstemmegivninger_test[27. aug.])</f>
        <v>0</v>
      </c>
      <c r="X12" s="1">
        <f>SUMIF(Kommuner!$A$2:$A$358,Valgdistrikt!$A12,daglige_forhandsstemmegivninger_test[28. aug.])</f>
        <v>0</v>
      </c>
      <c r="Y12" s="1">
        <f>SUMIF(Kommuner!$A$2:$A$358,Valgdistrikt!$A12,daglige_forhandsstemmegivninger_test[29. aug.])</f>
        <v>0</v>
      </c>
      <c r="Z12" s="1">
        <f>SUMIF(Kommuner!$A$2:$A$358,Valgdistrikt!$A12,daglige_forhandsstemmegivninger_test[30. aug.])</f>
        <v>0</v>
      </c>
      <c r="AA12" s="1">
        <f>SUMIF(Kommuner!$A$2:$A$358,Valgdistrikt!$A12,daglige_forhandsstemmegivninger_test[31. aug.])</f>
        <v>0</v>
      </c>
      <c r="AB12" s="1">
        <f>SUMIF(Kommuner!$A$2:$A$358,Valgdistrikt!$A12,daglige_forhandsstemmegivninger_test[1. sep.])</f>
        <v>0</v>
      </c>
      <c r="AC12" s="1">
        <f>SUMIF(Kommuner!$A$2:$A$358,Valgdistrikt!$A12,daglige_forhandsstemmegivninger_test[2. sep.])</f>
        <v>0</v>
      </c>
      <c r="AD12" s="1">
        <f>SUMIF(Kommuner!$A$2:$A$358,Valgdistrikt!$A12,daglige_forhandsstemmegivninger_test[3. sep.])</f>
        <v>0</v>
      </c>
      <c r="AE12" s="1">
        <f>SUMIF(Kommuner!$A$2:$A$358,Valgdistrikt!$A12,daglige_forhandsstemmegivninger_test[4. sep.])</f>
        <v>0</v>
      </c>
      <c r="AF12" s="1">
        <f>SUMIF(Kommuner!$A$2:$A$358,Valgdistrikt!$A12,daglige_forhandsstemmegivninger_test[5. sep.])</f>
        <v>0</v>
      </c>
    </row>
    <row r="13" spans="1:32" x14ac:dyDescent="0.2">
      <c r="A13" t="s">
        <v>213</v>
      </c>
      <c r="B13" s="1">
        <f>SUMIF(daglige_forhandsstemmegivninger_test[Valgdistrikt],A13,daglige_forhandsstemmegivninger_test[Antall stemmeberettigede])</f>
        <v>181753</v>
      </c>
      <c r="C13" s="1">
        <f t="shared" si="0"/>
        <v>14561</v>
      </c>
      <c r="D13" s="4">
        <f t="shared" si="1"/>
        <v>8.0114220948209927E-2</v>
      </c>
      <c r="E13" s="1">
        <f t="shared" si="2"/>
        <v>14101</v>
      </c>
      <c r="F13" s="1">
        <f>SUMIF(daglige_forhandsstemmegivninger_test[Valgdistrikt],Valgdistrikt!A13,daglige_forhandsstemmegivninger_test[Tidligstemmer])</f>
        <v>460</v>
      </c>
      <c r="G13" s="1">
        <f>SUMIF(Kommuner!$A$2:$A$358,Valgdistrikt!$A13,daglige_forhandsstemmegivninger_test[11.aug])</f>
        <v>1368</v>
      </c>
      <c r="H13" s="1">
        <f>SUMIF(Kommuner!$A$2:$A$358,Valgdistrikt!$A13,daglige_forhandsstemmegivninger_test[12. aug.])</f>
        <v>1635</v>
      </c>
      <c r="I13" s="1">
        <f>SUMIF(Kommuner!$A$2:$A$358,Valgdistrikt!$A13,daglige_forhandsstemmegivninger_test[13. aug.])</f>
        <v>1481</v>
      </c>
      <c r="J13" s="1">
        <f>SUMIF(Kommuner!$A$2:$A$358,Valgdistrikt!$A13,daglige_forhandsstemmegivninger_test[14. aug.])</f>
        <v>1710</v>
      </c>
      <c r="K13" s="1">
        <f>SUMIF(Kommuner!$A$2:$A$358,Valgdistrikt!$A13,daglige_forhandsstemmegivninger_test[15. aug.])</f>
        <v>1555</v>
      </c>
      <c r="L13" s="1">
        <f>SUMIF(Kommuner!$A$2:$A$358,Valgdistrikt!$A13,daglige_forhandsstemmegivninger_test[16. aug.])</f>
        <v>14</v>
      </c>
      <c r="M13" s="1">
        <f>SUMIF(Kommuner!$A$2:$A$358,Valgdistrikt!$A13,daglige_forhandsstemmegivninger_test[17. aug.])</f>
        <v>0</v>
      </c>
      <c r="N13" s="1">
        <f>SUMIF(Kommuner!$A$2:$A$358,Valgdistrikt!$A13,daglige_forhandsstemmegivninger_test[18. aug.])</f>
        <v>1878</v>
      </c>
      <c r="O13" s="1">
        <f>SUMIF(Kommuner!$A$2:$A$358,Valgdistrikt!$A13,daglige_forhandsstemmegivninger_test[19. aug.])</f>
        <v>2144</v>
      </c>
      <c r="P13" s="1">
        <f>SUMIF(Kommuner!$A$2:$A$358,Valgdistrikt!$A13,daglige_forhandsstemmegivninger_test[20. aug.])</f>
        <v>2316</v>
      </c>
      <c r="Q13" s="1">
        <f>SUMIF(Kommuner!$A$2:$A$358,Valgdistrikt!$A13,daglige_forhandsstemmegivninger_test[21. aug.])</f>
        <v>0</v>
      </c>
      <c r="R13" s="1">
        <f>SUMIF(Kommuner!$A$2:$A$358,Valgdistrikt!$A13,daglige_forhandsstemmegivninger_test[22. aug.])</f>
        <v>0</v>
      </c>
      <c r="S13" s="1">
        <f>SUMIF(Kommuner!$A$2:$A$358,Valgdistrikt!$A13,daglige_forhandsstemmegivninger_test[23. aug.])</f>
        <v>0</v>
      </c>
      <c r="T13" s="1">
        <f>SUMIF(Kommuner!$A$2:$A$358,Valgdistrikt!$A13,daglige_forhandsstemmegivninger_test[24. aug.])</f>
        <v>0</v>
      </c>
      <c r="U13" s="1">
        <f>SUMIF(Kommuner!$A$2:$A$358,Valgdistrikt!$A13,daglige_forhandsstemmegivninger_test[25. aug.])</f>
        <v>0</v>
      </c>
      <c r="V13" s="1">
        <f>SUMIF(Kommuner!$A$2:$A$358,Valgdistrikt!$A13,daglige_forhandsstemmegivninger_test[26. aug.])</f>
        <v>0</v>
      </c>
      <c r="W13" s="1">
        <f>SUMIF(Kommuner!$A$2:$A$358,Valgdistrikt!$A13,daglige_forhandsstemmegivninger_test[27. aug.])</f>
        <v>0</v>
      </c>
      <c r="X13" s="1">
        <f>SUMIF(Kommuner!$A$2:$A$358,Valgdistrikt!$A13,daglige_forhandsstemmegivninger_test[28. aug.])</f>
        <v>0</v>
      </c>
      <c r="Y13" s="1">
        <f>SUMIF(Kommuner!$A$2:$A$358,Valgdistrikt!$A13,daglige_forhandsstemmegivninger_test[29. aug.])</f>
        <v>0</v>
      </c>
      <c r="Z13" s="1">
        <f>SUMIF(Kommuner!$A$2:$A$358,Valgdistrikt!$A13,daglige_forhandsstemmegivninger_test[30. aug.])</f>
        <v>0</v>
      </c>
      <c r="AA13" s="1">
        <f>SUMIF(Kommuner!$A$2:$A$358,Valgdistrikt!$A13,daglige_forhandsstemmegivninger_test[31. aug.])</f>
        <v>0</v>
      </c>
      <c r="AB13" s="1">
        <f>SUMIF(Kommuner!$A$2:$A$358,Valgdistrikt!$A13,daglige_forhandsstemmegivninger_test[1. sep.])</f>
        <v>0</v>
      </c>
      <c r="AC13" s="1">
        <f>SUMIF(Kommuner!$A$2:$A$358,Valgdistrikt!$A13,daglige_forhandsstemmegivninger_test[2. sep.])</f>
        <v>0</v>
      </c>
      <c r="AD13" s="1">
        <f>SUMIF(Kommuner!$A$2:$A$358,Valgdistrikt!$A13,daglige_forhandsstemmegivninger_test[3. sep.])</f>
        <v>0</v>
      </c>
      <c r="AE13" s="1">
        <f>SUMIF(Kommuner!$A$2:$A$358,Valgdistrikt!$A13,daglige_forhandsstemmegivninger_test[4. sep.])</f>
        <v>0</v>
      </c>
      <c r="AF13" s="1">
        <f>SUMIF(Kommuner!$A$2:$A$358,Valgdistrikt!$A13,daglige_forhandsstemmegivninger_test[5. sep.])</f>
        <v>0</v>
      </c>
    </row>
    <row r="14" spans="1:32" x14ac:dyDescent="0.2">
      <c r="A14" t="s">
        <v>254</v>
      </c>
      <c r="B14" s="1">
        <f>SUMIF(daglige_forhandsstemmegivninger_test[Valgdistrikt],A14,daglige_forhandsstemmegivninger_test[Antall stemmeberettigede])</f>
        <v>234553</v>
      </c>
      <c r="C14" s="1">
        <f t="shared" si="0"/>
        <v>19406</v>
      </c>
      <c r="D14" s="4">
        <f t="shared" si="1"/>
        <v>8.2736098024753471E-2</v>
      </c>
      <c r="E14" s="1">
        <f t="shared" si="2"/>
        <v>19120</v>
      </c>
      <c r="F14" s="1">
        <f>SUMIF(daglige_forhandsstemmegivninger_test[Valgdistrikt],Valgdistrikt!A14,daglige_forhandsstemmegivninger_test[Tidligstemmer])</f>
        <v>286</v>
      </c>
      <c r="G14" s="1">
        <f>SUMIF(Kommuner!$A$2:$A$358,Valgdistrikt!$A14,daglige_forhandsstemmegivninger_test[11.aug])</f>
        <v>2401</v>
      </c>
      <c r="H14" s="1">
        <f>SUMIF(Kommuner!$A$2:$A$358,Valgdistrikt!$A14,daglige_forhandsstemmegivninger_test[12. aug.])</f>
        <v>2610</v>
      </c>
      <c r="I14" s="1">
        <f>SUMIF(Kommuner!$A$2:$A$358,Valgdistrikt!$A14,daglige_forhandsstemmegivninger_test[13. aug.])</f>
        <v>2055</v>
      </c>
      <c r="J14" s="1">
        <f>SUMIF(Kommuner!$A$2:$A$358,Valgdistrikt!$A14,daglige_forhandsstemmegivninger_test[14. aug.])</f>
        <v>2166</v>
      </c>
      <c r="K14" s="1">
        <f>SUMIF(Kommuner!$A$2:$A$358,Valgdistrikt!$A14,daglige_forhandsstemmegivninger_test[15. aug.])</f>
        <v>2210</v>
      </c>
      <c r="L14" s="1">
        <f>SUMIF(Kommuner!$A$2:$A$358,Valgdistrikt!$A14,daglige_forhandsstemmegivninger_test[16. aug.])</f>
        <v>308</v>
      </c>
      <c r="M14" s="1">
        <f>SUMIF(Kommuner!$A$2:$A$358,Valgdistrikt!$A14,daglige_forhandsstemmegivninger_test[17. aug.])</f>
        <v>0</v>
      </c>
      <c r="N14" s="1">
        <f>SUMIF(Kommuner!$A$2:$A$358,Valgdistrikt!$A14,daglige_forhandsstemmegivninger_test[18. aug.])</f>
        <v>2284</v>
      </c>
      <c r="O14" s="1">
        <f>SUMIF(Kommuner!$A$2:$A$358,Valgdistrikt!$A14,daglige_forhandsstemmegivninger_test[19. aug.])</f>
        <v>2639</v>
      </c>
      <c r="P14" s="1">
        <f>SUMIF(Kommuner!$A$2:$A$358,Valgdistrikt!$A14,daglige_forhandsstemmegivninger_test[20. aug.])</f>
        <v>2447</v>
      </c>
      <c r="Q14" s="1">
        <f>SUMIF(Kommuner!$A$2:$A$358,Valgdistrikt!$A14,daglige_forhandsstemmegivninger_test[21. aug.])</f>
        <v>0</v>
      </c>
      <c r="R14" s="1">
        <f>SUMIF(Kommuner!$A$2:$A$358,Valgdistrikt!$A14,daglige_forhandsstemmegivninger_test[22. aug.])</f>
        <v>0</v>
      </c>
      <c r="S14" s="1">
        <f>SUMIF(Kommuner!$A$2:$A$358,Valgdistrikt!$A14,daglige_forhandsstemmegivninger_test[23. aug.])</f>
        <v>0</v>
      </c>
      <c r="T14" s="1">
        <f>SUMIF(Kommuner!$A$2:$A$358,Valgdistrikt!$A14,daglige_forhandsstemmegivninger_test[24. aug.])</f>
        <v>0</v>
      </c>
      <c r="U14" s="1">
        <f>SUMIF(Kommuner!$A$2:$A$358,Valgdistrikt!$A14,daglige_forhandsstemmegivninger_test[25. aug.])</f>
        <v>0</v>
      </c>
      <c r="V14" s="1">
        <f>SUMIF(Kommuner!$A$2:$A$358,Valgdistrikt!$A14,daglige_forhandsstemmegivninger_test[26. aug.])</f>
        <v>0</v>
      </c>
      <c r="W14" s="1">
        <f>SUMIF(Kommuner!$A$2:$A$358,Valgdistrikt!$A14,daglige_forhandsstemmegivninger_test[27. aug.])</f>
        <v>0</v>
      </c>
      <c r="X14" s="1">
        <f>SUMIF(Kommuner!$A$2:$A$358,Valgdistrikt!$A14,daglige_forhandsstemmegivninger_test[28. aug.])</f>
        <v>0</v>
      </c>
      <c r="Y14" s="1">
        <f>SUMIF(Kommuner!$A$2:$A$358,Valgdistrikt!$A14,daglige_forhandsstemmegivninger_test[29. aug.])</f>
        <v>0</v>
      </c>
      <c r="Z14" s="1">
        <f>SUMIF(Kommuner!$A$2:$A$358,Valgdistrikt!$A14,daglige_forhandsstemmegivninger_test[30. aug.])</f>
        <v>0</v>
      </c>
      <c r="AA14" s="1">
        <f>SUMIF(Kommuner!$A$2:$A$358,Valgdistrikt!$A14,daglige_forhandsstemmegivninger_test[31. aug.])</f>
        <v>0</v>
      </c>
      <c r="AB14" s="1">
        <f>SUMIF(Kommuner!$A$2:$A$358,Valgdistrikt!$A14,daglige_forhandsstemmegivninger_test[1. sep.])</f>
        <v>0</v>
      </c>
      <c r="AC14" s="1">
        <f>SUMIF(Kommuner!$A$2:$A$358,Valgdistrikt!$A14,daglige_forhandsstemmegivninger_test[2. sep.])</f>
        <v>0</v>
      </c>
      <c r="AD14" s="1">
        <f>SUMIF(Kommuner!$A$2:$A$358,Valgdistrikt!$A14,daglige_forhandsstemmegivninger_test[3. sep.])</f>
        <v>0</v>
      </c>
      <c r="AE14" s="1">
        <f>SUMIF(Kommuner!$A$2:$A$358,Valgdistrikt!$A14,daglige_forhandsstemmegivninger_test[4. sep.])</f>
        <v>0</v>
      </c>
      <c r="AF14" s="1">
        <f>SUMIF(Kommuner!$A$2:$A$358,Valgdistrikt!$A14,daglige_forhandsstemmegivninger_test[5. sep.])</f>
        <v>0</v>
      </c>
    </row>
    <row r="15" spans="1:32" x14ac:dyDescent="0.2">
      <c r="A15" t="s">
        <v>266</v>
      </c>
      <c r="B15" s="1">
        <f>SUMIF(daglige_forhandsstemmegivninger_test[Valgdistrikt],A15,daglige_forhandsstemmegivninger_test[Antall stemmeberettigede])</f>
        <v>513532</v>
      </c>
      <c r="C15" s="1">
        <f t="shared" si="0"/>
        <v>54832</v>
      </c>
      <c r="D15" s="4">
        <f t="shared" si="1"/>
        <v>0.10677426138974787</v>
      </c>
      <c r="E15" s="1">
        <f t="shared" si="2"/>
        <v>52674</v>
      </c>
      <c r="F15" s="1">
        <f>SUMIF(daglige_forhandsstemmegivninger_test[Valgdistrikt],Valgdistrikt!A15,daglige_forhandsstemmegivninger_test[Tidligstemmer])</f>
        <v>2158</v>
      </c>
      <c r="G15" s="1">
        <f>SUMIF(Kommuner!$A$2:$A$358,Valgdistrikt!$A15,daglige_forhandsstemmegivninger_test[11.aug])</f>
        <v>6045</v>
      </c>
      <c r="H15" s="1">
        <f>SUMIF(Kommuner!$A$2:$A$358,Valgdistrikt!$A15,daglige_forhandsstemmegivninger_test[12. aug.])</f>
        <v>6138</v>
      </c>
      <c r="I15" s="1">
        <f>SUMIF(Kommuner!$A$2:$A$358,Valgdistrikt!$A15,daglige_forhandsstemmegivninger_test[13. aug.])</f>
        <v>5522</v>
      </c>
      <c r="J15" s="1">
        <f>SUMIF(Kommuner!$A$2:$A$358,Valgdistrikt!$A15,daglige_forhandsstemmegivninger_test[14. aug.])</f>
        <v>5446</v>
      </c>
      <c r="K15" s="1">
        <f>SUMIF(Kommuner!$A$2:$A$358,Valgdistrikt!$A15,daglige_forhandsstemmegivninger_test[15. aug.])</f>
        <v>5159</v>
      </c>
      <c r="L15" s="1">
        <f>SUMIF(Kommuner!$A$2:$A$358,Valgdistrikt!$A15,daglige_forhandsstemmegivninger_test[16. aug.])</f>
        <v>2765</v>
      </c>
      <c r="M15" s="1">
        <f>SUMIF(Kommuner!$A$2:$A$358,Valgdistrikt!$A15,daglige_forhandsstemmegivninger_test[17. aug.])</f>
        <v>0</v>
      </c>
      <c r="N15" s="1">
        <f>SUMIF(Kommuner!$A$2:$A$358,Valgdistrikt!$A15,daglige_forhandsstemmegivninger_test[18. aug.])</f>
        <v>6278</v>
      </c>
      <c r="O15" s="1">
        <f>SUMIF(Kommuner!$A$2:$A$358,Valgdistrikt!$A15,daglige_forhandsstemmegivninger_test[19. aug.])</f>
        <v>7490</v>
      </c>
      <c r="P15" s="1">
        <f>SUMIF(Kommuner!$A$2:$A$358,Valgdistrikt!$A15,daglige_forhandsstemmegivninger_test[20. aug.])</f>
        <v>7831</v>
      </c>
      <c r="Q15" s="1">
        <f>SUMIF(Kommuner!$A$2:$A$358,Valgdistrikt!$A15,daglige_forhandsstemmegivninger_test[21. aug.])</f>
        <v>0</v>
      </c>
      <c r="R15" s="1">
        <f>SUMIF(Kommuner!$A$2:$A$358,Valgdistrikt!$A15,daglige_forhandsstemmegivninger_test[22. aug.])</f>
        <v>0</v>
      </c>
      <c r="S15" s="1">
        <f>SUMIF(Kommuner!$A$2:$A$358,Valgdistrikt!$A15,daglige_forhandsstemmegivninger_test[23. aug.])</f>
        <v>0</v>
      </c>
      <c r="T15" s="1">
        <f>SUMIF(Kommuner!$A$2:$A$358,Valgdistrikt!$A15,daglige_forhandsstemmegivninger_test[24. aug.])</f>
        <v>0</v>
      </c>
      <c r="U15" s="1">
        <f>SUMIF(Kommuner!$A$2:$A$358,Valgdistrikt!$A15,daglige_forhandsstemmegivninger_test[25. aug.])</f>
        <v>0</v>
      </c>
      <c r="V15" s="1">
        <f>SUMIF(Kommuner!$A$2:$A$358,Valgdistrikt!$A15,daglige_forhandsstemmegivninger_test[26. aug.])</f>
        <v>0</v>
      </c>
      <c r="W15" s="1">
        <f>SUMIF(Kommuner!$A$2:$A$358,Valgdistrikt!$A15,daglige_forhandsstemmegivninger_test[27. aug.])</f>
        <v>0</v>
      </c>
      <c r="X15" s="1">
        <f>SUMIF(Kommuner!$A$2:$A$358,Valgdistrikt!$A15,daglige_forhandsstemmegivninger_test[28. aug.])</f>
        <v>0</v>
      </c>
      <c r="Y15" s="1">
        <f>SUMIF(Kommuner!$A$2:$A$358,Valgdistrikt!$A15,daglige_forhandsstemmegivninger_test[29. aug.])</f>
        <v>0</v>
      </c>
      <c r="Z15" s="1">
        <f>SUMIF(Kommuner!$A$2:$A$358,Valgdistrikt!$A15,daglige_forhandsstemmegivninger_test[30. aug.])</f>
        <v>0</v>
      </c>
      <c r="AA15" s="1">
        <f>SUMIF(Kommuner!$A$2:$A$358,Valgdistrikt!$A15,daglige_forhandsstemmegivninger_test[31. aug.])</f>
        <v>0</v>
      </c>
      <c r="AB15" s="1">
        <f>SUMIF(Kommuner!$A$2:$A$358,Valgdistrikt!$A15,daglige_forhandsstemmegivninger_test[1. sep.])</f>
        <v>0</v>
      </c>
      <c r="AC15" s="1">
        <f>SUMIF(Kommuner!$A$2:$A$358,Valgdistrikt!$A15,daglige_forhandsstemmegivninger_test[2. sep.])</f>
        <v>0</v>
      </c>
      <c r="AD15" s="1">
        <f>SUMIF(Kommuner!$A$2:$A$358,Valgdistrikt!$A15,daglige_forhandsstemmegivninger_test[3. sep.])</f>
        <v>0</v>
      </c>
      <c r="AE15" s="1">
        <f>SUMIF(Kommuner!$A$2:$A$358,Valgdistrikt!$A15,daglige_forhandsstemmegivninger_test[4. sep.])</f>
        <v>0</v>
      </c>
      <c r="AF15" s="1">
        <f>SUMIF(Kommuner!$A$2:$A$358,Valgdistrikt!$A15,daglige_forhandsstemmegivninger_test[5. sep.])</f>
        <v>0</v>
      </c>
    </row>
    <row r="16" spans="1:32" x14ac:dyDescent="0.2">
      <c r="A16" t="s">
        <v>288</v>
      </c>
      <c r="B16" s="1">
        <f>SUMIF(daglige_forhandsstemmegivninger_test[Valgdistrikt],A16,daglige_forhandsstemmegivninger_test[Antall stemmeberettigede])</f>
        <v>194627</v>
      </c>
      <c r="C16" s="1">
        <f t="shared" si="0"/>
        <v>15850</v>
      </c>
      <c r="D16" s="4">
        <f t="shared" si="1"/>
        <v>8.1437827228493478E-2</v>
      </c>
      <c r="E16" s="1">
        <f t="shared" si="2"/>
        <v>15422</v>
      </c>
      <c r="F16" s="1">
        <f>SUMIF(daglige_forhandsstemmegivninger_test[Valgdistrikt],Valgdistrikt!A16,daglige_forhandsstemmegivninger_test[Tidligstemmer])</f>
        <v>428</v>
      </c>
      <c r="G16" s="1">
        <f>SUMIF(Kommuner!$A$2:$A$358,Valgdistrikt!$A16,daglige_forhandsstemmegivninger_test[11.aug])</f>
        <v>1699</v>
      </c>
      <c r="H16" s="1">
        <f>SUMIF(Kommuner!$A$2:$A$358,Valgdistrikt!$A16,daglige_forhandsstemmegivninger_test[12. aug.])</f>
        <v>1829</v>
      </c>
      <c r="I16" s="1">
        <f>SUMIF(Kommuner!$A$2:$A$358,Valgdistrikt!$A16,daglige_forhandsstemmegivninger_test[13. aug.])</f>
        <v>1621</v>
      </c>
      <c r="J16" s="1">
        <f>SUMIF(Kommuner!$A$2:$A$358,Valgdistrikt!$A16,daglige_forhandsstemmegivninger_test[14. aug.])</f>
        <v>1556</v>
      </c>
      <c r="K16" s="1">
        <f>SUMIF(Kommuner!$A$2:$A$358,Valgdistrikt!$A16,daglige_forhandsstemmegivninger_test[15. aug.])</f>
        <v>1685</v>
      </c>
      <c r="L16" s="1">
        <f>SUMIF(Kommuner!$A$2:$A$358,Valgdistrikt!$A16,daglige_forhandsstemmegivninger_test[16. aug.])</f>
        <v>637</v>
      </c>
      <c r="M16" s="1">
        <f>SUMIF(Kommuner!$A$2:$A$358,Valgdistrikt!$A16,daglige_forhandsstemmegivninger_test[17. aug.])</f>
        <v>0</v>
      </c>
      <c r="N16" s="1">
        <f>SUMIF(Kommuner!$A$2:$A$358,Valgdistrikt!$A16,daglige_forhandsstemmegivninger_test[18. aug.])</f>
        <v>1883</v>
      </c>
      <c r="O16" s="1">
        <f>SUMIF(Kommuner!$A$2:$A$358,Valgdistrikt!$A16,daglige_forhandsstemmegivninger_test[19. aug.])</f>
        <v>2255</v>
      </c>
      <c r="P16" s="1">
        <f>SUMIF(Kommuner!$A$2:$A$358,Valgdistrikt!$A16,daglige_forhandsstemmegivninger_test[20. aug.])</f>
        <v>2257</v>
      </c>
      <c r="Q16" s="1">
        <f>SUMIF(Kommuner!$A$2:$A$358,Valgdistrikt!$A16,daglige_forhandsstemmegivninger_test[21. aug.])</f>
        <v>0</v>
      </c>
      <c r="R16" s="1">
        <f>SUMIF(Kommuner!$A$2:$A$358,Valgdistrikt!$A16,daglige_forhandsstemmegivninger_test[22. aug.])</f>
        <v>0</v>
      </c>
      <c r="S16" s="1">
        <f>SUMIF(Kommuner!$A$2:$A$358,Valgdistrikt!$A16,daglige_forhandsstemmegivninger_test[23. aug.])</f>
        <v>0</v>
      </c>
      <c r="T16" s="1">
        <f>SUMIF(Kommuner!$A$2:$A$358,Valgdistrikt!$A16,daglige_forhandsstemmegivninger_test[24. aug.])</f>
        <v>0</v>
      </c>
      <c r="U16" s="1">
        <f>SUMIF(Kommuner!$A$2:$A$358,Valgdistrikt!$A16,daglige_forhandsstemmegivninger_test[25. aug.])</f>
        <v>0</v>
      </c>
      <c r="V16" s="1">
        <f>SUMIF(Kommuner!$A$2:$A$358,Valgdistrikt!$A16,daglige_forhandsstemmegivninger_test[26. aug.])</f>
        <v>0</v>
      </c>
      <c r="W16" s="1">
        <f>SUMIF(Kommuner!$A$2:$A$358,Valgdistrikt!$A16,daglige_forhandsstemmegivninger_test[27. aug.])</f>
        <v>0</v>
      </c>
      <c r="X16" s="1">
        <f>SUMIF(Kommuner!$A$2:$A$358,Valgdistrikt!$A16,daglige_forhandsstemmegivninger_test[28. aug.])</f>
        <v>0</v>
      </c>
      <c r="Y16" s="1">
        <f>SUMIF(Kommuner!$A$2:$A$358,Valgdistrikt!$A16,daglige_forhandsstemmegivninger_test[29. aug.])</f>
        <v>0</v>
      </c>
      <c r="Z16" s="1">
        <f>SUMIF(Kommuner!$A$2:$A$358,Valgdistrikt!$A16,daglige_forhandsstemmegivninger_test[30. aug.])</f>
        <v>0</v>
      </c>
      <c r="AA16" s="1">
        <f>SUMIF(Kommuner!$A$2:$A$358,Valgdistrikt!$A16,daglige_forhandsstemmegivninger_test[31. aug.])</f>
        <v>0</v>
      </c>
      <c r="AB16" s="1">
        <f>SUMIF(Kommuner!$A$2:$A$358,Valgdistrikt!$A16,daglige_forhandsstemmegivninger_test[1. sep.])</f>
        <v>0</v>
      </c>
      <c r="AC16" s="1">
        <f>SUMIF(Kommuner!$A$2:$A$358,Valgdistrikt!$A16,daglige_forhandsstemmegivninger_test[2. sep.])</f>
        <v>0</v>
      </c>
      <c r="AD16" s="1">
        <f>SUMIF(Kommuner!$A$2:$A$358,Valgdistrikt!$A16,daglige_forhandsstemmegivninger_test[3. sep.])</f>
        <v>0</v>
      </c>
      <c r="AE16" s="1">
        <f>SUMIF(Kommuner!$A$2:$A$358,Valgdistrikt!$A16,daglige_forhandsstemmegivninger_test[4. sep.])</f>
        <v>0</v>
      </c>
      <c r="AF16" s="1">
        <f>SUMIF(Kommuner!$A$2:$A$358,Valgdistrikt!$A16,daglige_forhandsstemmegivninger_test[5. sep.])</f>
        <v>0</v>
      </c>
    </row>
    <row r="17" spans="1:32" x14ac:dyDescent="0.2">
      <c r="A17" t="s">
        <v>307</v>
      </c>
      <c r="B17" s="1">
        <f>SUMIF(daglige_forhandsstemmegivninger_test[Valgdistrikt],A17,daglige_forhandsstemmegivninger_test[Antall stemmeberettigede])</f>
        <v>191463</v>
      </c>
      <c r="C17" s="1">
        <f t="shared" si="0"/>
        <v>19885</v>
      </c>
      <c r="D17" s="4">
        <f t="shared" si="1"/>
        <v>0.10385818669925782</v>
      </c>
      <c r="E17" s="1">
        <f t="shared" si="2"/>
        <v>19491</v>
      </c>
      <c r="F17" s="1">
        <f>SUMIF(daglige_forhandsstemmegivninger_test[Valgdistrikt],Valgdistrikt!A17,daglige_forhandsstemmegivninger_test[Tidligstemmer])</f>
        <v>394</v>
      </c>
      <c r="G17" s="1">
        <f>SUMIF(Kommuner!$A$2:$A$358,Valgdistrikt!$A17,daglige_forhandsstemmegivninger_test[11.aug])</f>
        <v>1973</v>
      </c>
      <c r="H17" s="1">
        <f>SUMIF(Kommuner!$A$2:$A$358,Valgdistrikt!$A17,daglige_forhandsstemmegivninger_test[12. aug.])</f>
        <v>2036</v>
      </c>
      <c r="I17" s="1">
        <f>SUMIF(Kommuner!$A$2:$A$358,Valgdistrikt!$A17,daglige_forhandsstemmegivninger_test[13. aug.])</f>
        <v>2105</v>
      </c>
      <c r="J17" s="1">
        <f>SUMIF(Kommuner!$A$2:$A$358,Valgdistrikt!$A17,daglige_forhandsstemmegivninger_test[14. aug.])</f>
        <v>1944</v>
      </c>
      <c r="K17" s="1">
        <f>SUMIF(Kommuner!$A$2:$A$358,Valgdistrikt!$A17,daglige_forhandsstemmegivninger_test[15. aug.])</f>
        <v>2012</v>
      </c>
      <c r="L17" s="1">
        <f>SUMIF(Kommuner!$A$2:$A$358,Valgdistrikt!$A17,daglige_forhandsstemmegivninger_test[16. aug.])</f>
        <v>1075</v>
      </c>
      <c r="M17" s="1">
        <f>SUMIF(Kommuner!$A$2:$A$358,Valgdistrikt!$A17,daglige_forhandsstemmegivninger_test[17. aug.])</f>
        <v>0</v>
      </c>
      <c r="N17" s="1">
        <f>SUMIF(Kommuner!$A$2:$A$358,Valgdistrikt!$A17,daglige_forhandsstemmegivninger_test[18. aug.])</f>
        <v>2566</v>
      </c>
      <c r="O17" s="1">
        <f>SUMIF(Kommuner!$A$2:$A$358,Valgdistrikt!$A17,daglige_forhandsstemmegivninger_test[19. aug.])</f>
        <v>3066</v>
      </c>
      <c r="P17" s="1">
        <f>SUMIF(Kommuner!$A$2:$A$358,Valgdistrikt!$A17,daglige_forhandsstemmegivninger_test[20. aug.])</f>
        <v>2714</v>
      </c>
      <c r="Q17" s="1">
        <f>SUMIF(Kommuner!$A$2:$A$358,Valgdistrikt!$A17,daglige_forhandsstemmegivninger_test[21. aug.])</f>
        <v>0</v>
      </c>
      <c r="R17" s="1">
        <f>SUMIF(Kommuner!$A$2:$A$358,Valgdistrikt!$A17,daglige_forhandsstemmegivninger_test[22. aug.])</f>
        <v>0</v>
      </c>
      <c r="S17" s="1">
        <f>SUMIF(Kommuner!$A$2:$A$358,Valgdistrikt!$A17,daglige_forhandsstemmegivninger_test[23. aug.])</f>
        <v>0</v>
      </c>
      <c r="T17" s="1">
        <f>SUMIF(Kommuner!$A$2:$A$358,Valgdistrikt!$A17,daglige_forhandsstemmegivninger_test[24. aug.])</f>
        <v>0</v>
      </c>
      <c r="U17" s="1">
        <f>SUMIF(Kommuner!$A$2:$A$358,Valgdistrikt!$A17,daglige_forhandsstemmegivninger_test[25. aug.])</f>
        <v>0</v>
      </c>
      <c r="V17" s="1">
        <f>SUMIF(Kommuner!$A$2:$A$358,Valgdistrikt!$A17,daglige_forhandsstemmegivninger_test[26. aug.])</f>
        <v>0</v>
      </c>
      <c r="W17" s="1">
        <f>SUMIF(Kommuner!$A$2:$A$358,Valgdistrikt!$A17,daglige_forhandsstemmegivninger_test[27. aug.])</f>
        <v>0</v>
      </c>
      <c r="X17" s="1">
        <f>SUMIF(Kommuner!$A$2:$A$358,Valgdistrikt!$A17,daglige_forhandsstemmegivninger_test[28. aug.])</f>
        <v>0</v>
      </c>
      <c r="Y17" s="1">
        <f>SUMIF(Kommuner!$A$2:$A$358,Valgdistrikt!$A17,daglige_forhandsstemmegivninger_test[29. aug.])</f>
        <v>0</v>
      </c>
      <c r="Z17" s="1">
        <f>SUMIF(Kommuner!$A$2:$A$358,Valgdistrikt!$A17,daglige_forhandsstemmegivninger_test[30. aug.])</f>
        <v>0</v>
      </c>
      <c r="AA17" s="1">
        <f>SUMIF(Kommuner!$A$2:$A$358,Valgdistrikt!$A17,daglige_forhandsstemmegivninger_test[31. aug.])</f>
        <v>0</v>
      </c>
      <c r="AB17" s="1">
        <f>SUMIF(Kommuner!$A$2:$A$358,Valgdistrikt!$A17,daglige_forhandsstemmegivninger_test[1. sep.])</f>
        <v>0</v>
      </c>
      <c r="AC17" s="1">
        <f>SUMIF(Kommuner!$A$2:$A$358,Valgdistrikt!$A17,daglige_forhandsstemmegivninger_test[2. sep.])</f>
        <v>0</v>
      </c>
      <c r="AD17" s="1">
        <f>SUMIF(Kommuner!$A$2:$A$358,Valgdistrikt!$A17,daglige_forhandsstemmegivninger_test[3. sep.])</f>
        <v>0</v>
      </c>
      <c r="AE17" s="1">
        <f>SUMIF(Kommuner!$A$2:$A$358,Valgdistrikt!$A17,daglige_forhandsstemmegivninger_test[4. sep.])</f>
        <v>0</v>
      </c>
      <c r="AF17" s="1">
        <f>SUMIF(Kommuner!$A$2:$A$358,Valgdistrikt!$A17,daglige_forhandsstemmegivninger_test[5. sep.])</f>
        <v>0</v>
      </c>
    </row>
    <row r="18" spans="1:32" x14ac:dyDescent="0.2">
      <c r="A18" t="s">
        <v>314</v>
      </c>
      <c r="B18" s="1">
        <f>SUMIF(daglige_forhandsstemmegivninger_test[Valgdistrikt],A18,daglige_forhandsstemmegivninger_test[Antall stemmeberettigede])</f>
        <v>133863</v>
      </c>
      <c r="C18" s="1">
        <f t="shared" si="0"/>
        <v>9282</v>
      </c>
      <c r="D18" s="4">
        <f t="shared" si="1"/>
        <v>6.9339548643015614E-2</v>
      </c>
      <c r="E18" s="1">
        <f t="shared" si="2"/>
        <v>9138</v>
      </c>
      <c r="F18" s="1">
        <f>SUMIF(daglige_forhandsstemmegivninger_test[Valgdistrikt],Valgdistrikt!A18,daglige_forhandsstemmegivninger_test[Tidligstemmer])</f>
        <v>144</v>
      </c>
      <c r="G18" s="1">
        <f>SUMIF(Kommuner!$A$2:$A$358,Valgdistrikt!$A18,daglige_forhandsstemmegivninger_test[11.aug])</f>
        <v>915</v>
      </c>
      <c r="H18" s="1">
        <f>SUMIF(Kommuner!$A$2:$A$358,Valgdistrikt!$A18,daglige_forhandsstemmegivninger_test[12. aug.])</f>
        <v>1166</v>
      </c>
      <c r="I18" s="1">
        <f>SUMIF(Kommuner!$A$2:$A$358,Valgdistrikt!$A18,daglige_forhandsstemmegivninger_test[13. aug.])</f>
        <v>930</v>
      </c>
      <c r="J18" s="1">
        <f>SUMIF(Kommuner!$A$2:$A$358,Valgdistrikt!$A18,daglige_forhandsstemmegivninger_test[14. aug.])</f>
        <v>994</v>
      </c>
      <c r="K18" s="1">
        <f>SUMIF(Kommuner!$A$2:$A$358,Valgdistrikt!$A18,daglige_forhandsstemmegivninger_test[15. aug.])</f>
        <v>1012</v>
      </c>
      <c r="L18" s="1">
        <f>SUMIF(Kommuner!$A$2:$A$358,Valgdistrikt!$A18,daglige_forhandsstemmegivninger_test[16. aug.])</f>
        <v>275</v>
      </c>
      <c r="M18" s="1">
        <f>SUMIF(Kommuner!$A$2:$A$358,Valgdistrikt!$A18,daglige_forhandsstemmegivninger_test[17. aug.])</f>
        <v>0</v>
      </c>
      <c r="N18" s="1">
        <f>SUMIF(Kommuner!$A$2:$A$358,Valgdistrikt!$A18,daglige_forhandsstemmegivninger_test[18. aug.])</f>
        <v>983</v>
      </c>
      <c r="O18" s="1">
        <f>SUMIF(Kommuner!$A$2:$A$358,Valgdistrikt!$A18,daglige_forhandsstemmegivninger_test[19. aug.])</f>
        <v>1437</v>
      </c>
      <c r="P18" s="1">
        <f>SUMIF(Kommuner!$A$2:$A$358,Valgdistrikt!$A18,daglige_forhandsstemmegivninger_test[20. aug.])</f>
        <v>1426</v>
      </c>
      <c r="Q18" s="1">
        <f>SUMIF(Kommuner!$A$2:$A$358,Valgdistrikt!$A18,daglige_forhandsstemmegivninger_test[21. aug.])</f>
        <v>0</v>
      </c>
      <c r="R18" s="1">
        <f>SUMIF(Kommuner!$A$2:$A$358,Valgdistrikt!$A18,daglige_forhandsstemmegivninger_test[22. aug.])</f>
        <v>0</v>
      </c>
      <c r="S18" s="1">
        <f>SUMIF(Kommuner!$A$2:$A$358,Valgdistrikt!$A18,daglige_forhandsstemmegivninger_test[23. aug.])</f>
        <v>0</v>
      </c>
      <c r="T18" s="1">
        <f>SUMIF(Kommuner!$A$2:$A$358,Valgdistrikt!$A18,daglige_forhandsstemmegivninger_test[24. aug.])</f>
        <v>0</v>
      </c>
      <c r="U18" s="1">
        <f>SUMIF(Kommuner!$A$2:$A$358,Valgdistrikt!$A18,daglige_forhandsstemmegivninger_test[25. aug.])</f>
        <v>0</v>
      </c>
      <c r="V18" s="1">
        <f>SUMIF(Kommuner!$A$2:$A$358,Valgdistrikt!$A18,daglige_forhandsstemmegivninger_test[26. aug.])</f>
        <v>0</v>
      </c>
      <c r="W18" s="1">
        <f>SUMIF(Kommuner!$A$2:$A$358,Valgdistrikt!$A18,daglige_forhandsstemmegivninger_test[27. aug.])</f>
        <v>0</v>
      </c>
      <c r="X18" s="1">
        <f>SUMIF(Kommuner!$A$2:$A$358,Valgdistrikt!$A18,daglige_forhandsstemmegivninger_test[28. aug.])</f>
        <v>0</v>
      </c>
      <c r="Y18" s="1">
        <f>SUMIF(Kommuner!$A$2:$A$358,Valgdistrikt!$A18,daglige_forhandsstemmegivninger_test[29. aug.])</f>
        <v>0</v>
      </c>
      <c r="Z18" s="1">
        <f>SUMIF(Kommuner!$A$2:$A$358,Valgdistrikt!$A18,daglige_forhandsstemmegivninger_test[30. aug.])</f>
        <v>0</v>
      </c>
      <c r="AA18" s="1">
        <f>SUMIF(Kommuner!$A$2:$A$358,Valgdistrikt!$A18,daglige_forhandsstemmegivninger_test[31. aug.])</f>
        <v>0</v>
      </c>
      <c r="AB18" s="1">
        <f>SUMIF(Kommuner!$A$2:$A$358,Valgdistrikt!$A18,daglige_forhandsstemmegivninger_test[1. sep.])</f>
        <v>0</v>
      </c>
      <c r="AC18" s="1">
        <f>SUMIF(Kommuner!$A$2:$A$358,Valgdistrikt!$A18,daglige_forhandsstemmegivninger_test[2. sep.])</f>
        <v>0</v>
      </c>
      <c r="AD18" s="1">
        <f>SUMIF(Kommuner!$A$2:$A$358,Valgdistrikt!$A18,daglige_forhandsstemmegivninger_test[3. sep.])</f>
        <v>0</v>
      </c>
      <c r="AE18" s="1">
        <f>SUMIF(Kommuner!$A$2:$A$358,Valgdistrikt!$A18,daglige_forhandsstemmegivninger_test[4. sep.])</f>
        <v>0</v>
      </c>
      <c r="AF18" s="1">
        <f>SUMIF(Kommuner!$A$2:$A$358,Valgdistrikt!$A18,daglige_forhandsstemmegivninger_test[5. sep.])</f>
        <v>0</v>
      </c>
    </row>
    <row r="19" spans="1:32" x14ac:dyDescent="0.2">
      <c r="A19" t="s">
        <v>332</v>
      </c>
      <c r="B19" s="1">
        <f>SUMIF(daglige_forhandsstemmegivninger_test[Valgdistrikt],A19,daglige_forhandsstemmegivninger_test[Antall stemmeberettigede])</f>
        <v>126288</v>
      </c>
      <c r="C19" s="1">
        <f t="shared" si="0"/>
        <v>9679</v>
      </c>
      <c r="D19" s="4">
        <f t="shared" si="1"/>
        <v>7.6642277967819583E-2</v>
      </c>
      <c r="E19" s="1">
        <f t="shared" si="2"/>
        <v>9194</v>
      </c>
      <c r="F19" s="1">
        <f>SUMIF(daglige_forhandsstemmegivninger_test[Valgdistrikt],Valgdistrikt!A19,daglige_forhandsstemmegivninger_test[Tidligstemmer])</f>
        <v>485</v>
      </c>
      <c r="G19" s="1">
        <f>SUMIF(Kommuner!$A$2:$A$358,Valgdistrikt!$A19,daglige_forhandsstemmegivninger_test[11.aug])</f>
        <v>870</v>
      </c>
      <c r="H19" s="1">
        <f>SUMIF(Kommuner!$A$2:$A$358,Valgdistrikt!$A19,daglige_forhandsstemmegivninger_test[12. aug.])</f>
        <v>1097</v>
      </c>
      <c r="I19" s="1">
        <f>SUMIF(Kommuner!$A$2:$A$358,Valgdistrikt!$A19,daglige_forhandsstemmegivninger_test[13. aug.])</f>
        <v>1000</v>
      </c>
      <c r="J19" s="1">
        <f>SUMIF(Kommuner!$A$2:$A$358,Valgdistrikt!$A19,daglige_forhandsstemmegivninger_test[14. aug.])</f>
        <v>1028</v>
      </c>
      <c r="K19" s="1">
        <f>SUMIF(Kommuner!$A$2:$A$358,Valgdistrikt!$A19,daglige_forhandsstemmegivninger_test[15. aug.])</f>
        <v>1135</v>
      </c>
      <c r="L19" s="1">
        <f>SUMIF(Kommuner!$A$2:$A$358,Valgdistrikt!$A19,daglige_forhandsstemmegivninger_test[16. aug.])</f>
        <v>12</v>
      </c>
      <c r="M19" s="1">
        <f>SUMIF(Kommuner!$A$2:$A$358,Valgdistrikt!$A19,daglige_forhandsstemmegivninger_test[17. aug.])</f>
        <v>0</v>
      </c>
      <c r="N19" s="1">
        <f>SUMIF(Kommuner!$A$2:$A$358,Valgdistrikt!$A19,daglige_forhandsstemmegivninger_test[18. aug.])</f>
        <v>1293</v>
      </c>
      <c r="O19" s="1">
        <f>SUMIF(Kommuner!$A$2:$A$358,Valgdistrikt!$A19,daglige_forhandsstemmegivninger_test[19. aug.])</f>
        <v>1322</v>
      </c>
      <c r="P19" s="1">
        <f>SUMIF(Kommuner!$A$2:$A$358,Valgdistrikt!$A19,daglige_forhandsstemmegivninger_test[20. aug.])</f>
        <v>1437</v>
      </c>
      <c r="Q19" s="1">
        <f>SUMIF(Kommuner!$A$2:$A$358,Valgdistrikt!$A19,daglige_forhandsstemmegivninger_test[21. aug.])</f>
        <v>0</v>
      </c>
      <c r="R19" s="1">
        <f>SUMIF(Kommuner!$A$2:$A$358,Valgdistrikt!$A19,daglige_forhandsstemmegivninger_test[22. aug.])</f>
        <v>0</v>
      </c>
      <c r="S19" s="1">
        <f>SUMIF(Kommuner!$A$2:$A$358,Valgdistrikt!$A19,daglige_forhandsstemmegivninger_test[23. aug.])</f>
        <v>0</v>
      </c>
      <c r="T19" s="1">
        <f>SUMIF(Kommuner!$A$2:$A$358,Valgdistrikt!$A19,daglige_forhandsstemmegivninger_test[24. aug.])</f>
        <v>0</v>
      </c>
      <c r="U19" s="1">
        <f>SUMIF(Kommuner!$A$2:$A$358,Valgdistrikt!$A19,daglige_forhandsstemmegivninger_test[25. aug.])</f>
        <v>0</v>
      </c>
      <c r="V19" s="1">
        <f>SUMIF(Kommuner!$A$2:$A$358,Valgdistrikt!$A19,daglige_forhandsstemmegivninger_test[26. aug.])</f>
        <v>0</v>
      </c>
      <c r="W19" s="1">
        <f>SUMIF(Kommuner!$A$2:$A$358,Valgdistrikt!$A19,daglige_forhandsstemmegivninger_test[27. aug.])</f>
        <v>0</v>
      </c>
      <c r="X19" s="1">
        <f>SUMIF(Kommuner!$A$2:$A$358,Valgdistrikt!$A19,daglige_forhandsstemmegivninger_test[28. aug.])</f>
        <v>0</v>
      </c>
      <c r="Y19" s="1">
        <f>SUMIF(Kommuner!$A$2:$A$358,Valgdistrikt!$A19,daglige_forhandsstemmegivninger_test[29. aug.])</f>
        <v>0</v>
      </c>
      <c r="Z19" s="1">
        <f>SUMIF(Kommuner!$A$2:$A$358,Valgdistrikt!$A19,daglige_forhandsstemmegivninger_test[30. aug.])</f>
        <v>0</v>
      </c>
      <c r="AA19" s="1">
        <f>SUMIF(Kommuner!$A$2:$A$358,Valgdistrikt!$A19,daglige_forhandsstemmegivninger_test[31. aug.])</f>
        <v>0</v>
      </c>
      <c r="AB19" s="1">
        <f>SUMIF(Kommuner!$A$2:$A$358,Valgdistrikt!$A19,daglige_forhandsstemmegivninger_test[1. sep.])</f>
        <v>0</v>
      </c>
      <c r="AC19" s="1">
        <f>SUMIF(Kommuner!$A$2:$A$358,Valgdistrikt!$A19,daglige_forhandsstemmegivninger_test[2. sep.])</f>
        <v>0</v>
      </c>
      <c r="AD19" s="1">
        <f>SUMIF(Kommuner!$A$2:$A$358,Valgdistrikt!$A19,daglige_forhandsstemmegivninger_test[3. sep.])</f>
        <v>0</v>
      </c>
      <c r="AE19" s="1">
        <f>SUMIF(Kommuner!$A$2:$A$358,Valgdistrikt!$A19,daglige_forhandsstemmegivninger_test[4. sep.])</f>
        <v>0</v>
      </c>
      <c r="AF19" s="1">
        <f>SUMIF(Kommuner!$A$2:$A$358,Valgdistrikt!$A19,daglige_forhandsstemmegivninger_test[5. sep.])</f>
        <v>0</v>
      </c>
    </row>
    <row r="20" spans="1:32" x14ac:dyDescent="0.2">
      <c r="A20" s="3" t="s">
        <v>354</v>
      </c>
      <c r="B20" s="1">
        <f>SUMIF(daglige_forhandsstemmegivninger_test[Valgdistrikt],A20,daglige_forhandsstemmegivninger_test[Antall stemmeberettigede])</f>
        <v>54565</v>
      </c>
      <c r="C20" s="1">
        <f t="shared" si="0"/>
        <v>4648</v>
      </c>
      <c r="D20" s="4">
        <f t="shared" si="1"/>
        <v>8.5182809493264913E-2</v>
      </c>
      <c r="E20" s="1">
        <f t="shared" si="2"/>
        <v>4521</v>
      </c>
      <c r="F20" s="1">
        <f>SUMIF(daglige_forhandsstemmegivninger_test[Valgdistrikt],Valgdistrikt!A20,daglige_forhandsstemmegivninger_test[Tidligstemmer])</f>
        <v>127</v>
      </c>
      <c r="G20" s="1">
        <f>SUMIF(Kommuner!$A$2:$A$358,Valgdistrikt!$A20,daglige_forhandsstemmegivninger_test[11.aug])</f>
        <v>464</v>
      </c>
      <c r="H20" s="1">
        <f>SUMIF(Kommuner!$A$2:$A$358,Valgdistrikt!$A20,daglige_forhandsstemmegivninger_test[12. aug.])</f>
        <v>627</v>
      </c>
      <c r="I20" s="1">
        <f>SUMIF(Kommuner!$A$2:$A$358,Valgdistrikt!$A20,daglige_forhandsstemmegivninger_test[13. aug.])</f>
        <v>507</v>
      </c>
      <c r="J20" s="1">
        <f>SUMIF(Kommuner!$A$2:$A$358,Valgdistrikt!$A20,daglige_forhandsstemmegivninger_test[14. aug.])</f>
        <v>429</v>
      </c>
      <c r="K20" s="1">
        <f>SUMIF(Kommuner!$A$2:$A$358,Valgdistrikt!$A20,daglige_forhandsstemmegivninger_test[15. aug.])</f>
        <v>487</v>
      </c>
      <c r="L20" s="1">
        <f>SUMIF(Kommuner!$A$2:$A$358,Valgdistrikt!$A20,daglige_forhandsstemmegivninger_test[16. aug.])</f>
        <v>178</v>
      </c>
      <c r="M20" s="1">
        <f>SUMIF(Kommuner!$A$2:$A$358,Valgdistrikt!$A20,daglige_forhandsstemmegivninger_test[17. aug.])</f>
        <v>0</v>
      </c>
      <c r="N20" s="1">
        <f>SUMIF(Kommuner!$A$2:$A$358,Valgdistrikt!$A20,daglige_forhandsstemmegivninger_test[18. aug.])</f>
        <v>520</v>
      </c>
      <c r="O20" s="1">
        <f>SUMIF(Kommuner!$A$2:$A$358,Valgdistrikt!$A20,daglige_forhandsstemmegivninger_test[19. aug.])</f>
        <v>579</v>
      </c>
      <c r="P20" s="1">
        <f>SUMIF(Kommuner!$A$2:$A$358,Valgdistrikt!$A20,daglige_forhandsstemmegivninger_test[20. aug.])</f>
        <v>730</v>
      </c>
      <c r="Q20" s="1">
        <f>SUMIF(Kommuner!$A$2:$A$358,Valgdistrikt!$A20,daglige_forhandsstemmegivninger_test[21. aug.])</f>
        <v>0</v>
      </c>
      <c r="R20" s="1">
        <f>SUMIF(Kommuner!$A$2:$A$358,Valgdistrikt!$A20,daglige_forhandsstemmegivninger_test[22. aug.])</f>
        <v>0</v>
      </c>
      <c r="S20" s="1">
        <f>SUMIF(Kommuner!$A$2:$A$358,Valgdistrikt!$A20,daglige_forhandsstemmegivninger_test[23. aug.])</f>
        <v>0</v>
      </c>
      <c r="T20" s="1">
        <f>SUMIF(Kommuner!$A$2:$A$358,Valgdistrikt!$A20,daglige_forhandsstemmegivninger_test[24. aug.])</f>
        <v>0</v>
      </c>
      <c r="U20" s="1">
        <f>SUMIF(Kommuner!$A$2:$A$358,Valgdistrikt!$A20,daglige_forhandsstemmegivninger_test[25. aug.])</f>
        <v>0</v>
      </c>
      <c r="V20" s="1">
        <f>SUMIF(Kommuner!$A$2:$A$358,Valgdistrikt!$A20,daglige_forhandsstemmegivninger_test[26. aug.])</f>
        <v>0</v>
      </c>
      <c r="W20" s="1">
        <f>SUMIF(Kommuner!$A$2:$A$358,Valgdistrikt!$A20,daglige_forhandsstemmegivninger_test[27. aug.])</f>
        <v>0</v>
      </c>
      <c r="X20" s="1">
        <f>SUMIF(Kommuner!$A$2:$A$358,Valgdistrikt!$A20,daglige_forhandsstemmegivninger_test[28. aug.])</f>
        <v>0</v>
      </c>
      <c r="Y20" s="1">
        <f>SUMIF(Kommuner!$A$2:$A$358,Valgdistrikt!$A20,daglige_forhandsstemmegivninger_test[29. aug.])</f>
        <v>0</v>
      </c>
      <c r="Z20" s="1">
        <f>SUMIF(Kommuner!$A$2:$A$358,Valgdistrikt!$A20,daglige_forhandsstemmegivninger_test[30. aug.])</f>
        <v>0</v>
      </c>
      <c r="AA20" s="1">
        <f>SUMIF(Kommuner!$A$2:$A$358,Valgdistrikt!$A20,daglige_forhandsstemmegivninger_test[31. aug.])</f>
        <v>0</v>
      </c>
      <c r="AB20" s="1">
        <f>SUMIF(Kommuner!$A$2:$A$358,Valgdistrikt!$A20,daglige_forhandsstemmegivninger_test[1. sep.])</f>
        <v>0</v>
      </c>
      <c r="AC20" s="1">
        <f>SUMIF(Kommuner!$A$2:$A$358,Valgdistrikt!$A20,daglige_forhandsstemmegivninger_test[2. sep.])</f>
        <v>0</v>
      </c>
      <c r="AD20" s="1">
        <f>SUMIF(Kommuner!$A$2:$A$358,Valgdistrikt!$A20,daglige_forhandsstemmegivninger_test[3. sep.])</f>
        <v>0</v>
      </c>
      <c r="AE20" s="1">
        <f>SUMIF(Kommuner!$A$2:$A$358,Valgdistrikt!$A20,daglige_forhandsstemmegivninger_test[4. sep.])</f>
        <v>0</v>
      </c>
      <c r="AF20" s="1">
        <f>SUMIF(Kommuner!$A$2:$A$358,Valgdistrikt!$A20,daglige_forhandsstemmegivninger_test[5. sep.])</f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245BB-C62F-A944-A260-D983ADCBA9B6}">
  <dimension ref="A1:AF2"/>
  <sheetViews>
    <sheetView zoomScaleNormal="100" workbookViewId="0">
      <selection activeCell="T19" sqref="T19"/>
    </sheetView>
  </sheetViews>
  <sheetFormatPr baseColWidth="10" defaultRowHeight="16" x14ac:dyDescent="0.2"/>
  <cols>
    <col min="1" max="1" width="13.33203125" customWidth="1"/>
    <col min="2" max="2" width="25.1640625" customWidth="1"/>
    <col min="3" max="3" width="38.5" customWidth="1"/>
    <col min="4" max="4" width="20.5" customWidth="1"/>
    <col min="5" max="5" width="33.33203125" customWidth="1"/>
    <col min="6" max="6" width="15.5" customWidth="1"/>
  </cols>
  <sheetData>
    <row r="1" spans="1:32" x14ac:dyDescent="0.2">
      <c r="A1" s="5" t="s">
        <v>408</v>
      </c>
      <c r="B1" s="6" t="s">
        <v>376</v>
      </c>
      <c r="C1" s="7" t="s">
        <v>377</v>
      </c>
      <c r="D1" s="7" t="s">
        <v>406</v>
      </c>
      <c r="E1" s="7" t="s">
        <v>378</v>
      </c>
      <c r="F1" s="7" t="s">
        <v>379</v>
      </c>
      <c r="G1" s="7" t="s">
        <v>380</v>
      </c>
      <c r="H1" s="7" t="s">
        <v>381</v>
      </c>
      <c r="I1" s="7" t="s">
        <v>382</v>
      </c>
      <c r="J1" s="7" t="s">
        <v>383</v>
      </c>
      <c r="K1" s="7" t="s">
        <v>384</v>
      </c>
      <c r="L1" s="7" t="s">
        <v>385</v>
      </c>
      <c r="M1" s="7" t="s">
        <v>386</v>
      </c>
      <c r="N1" s="7" t="s">
        <v>387</v>
      </c>
      <c r="O1" s="7" t="s">
        <v>388</v>
      </c>
      <c r="P1" s="7" t="s">
        <v>389</v>
      </c>
      <c r="Q1" s="7" t="s">
        <v>390</v>
      </c>
      <c r="R1" s="7" t="s">
        <v>391</v>
      </c>
      <c r="S1" s="7" t="s">
        <v>392</v>
      </c>
      <c r="T1" s="7" t="s">
        <v>393</v>
      </c>
      <c r="U1" s="7" t="s">
        <v>394</v>
      </c>
      <c r="V1" s="7" t="s">
        <v>395</v>
      </c>
      <c r="W1" s="7" t="s">
        <v>396</v>
      </c>
      <c r="X1" s="7" t="s">
        <v>397</v>
      </c>
      <c r="Y1" s="7" t="s">
        <v>398</v>
      </c>
      <c r="Z1" s="7" t="s">
        <v>399</v>
      </c>
      <c r="AA1" s="7" t="s">
        <v>400</v>
      </c>
      <c r="AB1" s="7" t="s">
        <v>401</v>
      </c>
      <c r="AC1" s="7" t="s">
        <v>402</v>
      </c>
      <c r="AD1" s="7" t="s">
        <v>403</v>
      </c>
      <c r="AE1" s="7" t="s">
        <v>404</v>
      </c>
      <c r="AF1" s="8" t="s">
        <v>405</v>
      </c>
    </row>
    <row r="2" spans="1:32" x14ac:dyDescent="0.2">
      <c r="A2" t="s">
        <v>407</v>
      </c>
      <c r="B2" s="1">
        <f>SUM(Valgdistrikt!B2:B20)</f>
        <v>4054307</v>
      </c>
      <c r="C2" s="1">
        <f>SUM(Valgdistrikt!C2:C20)</f>
        <v>401914</v>
      </c>
      <c r="D2" s="2">
        <f>C2/B2</f>
        <v>9.913260145321999E-2</v>
      </c>
      <c r="E2" s="1">
        <f>SUM(G2:AF2)</f>
        <v>392635</v>
      </c>
      <c r="F2" s="1">
        <f>SUM(Valgdistrikt!F2:F20)</f>
        <v>9279</v>
      </c>
      <c r="G2" s="1">
        <f>SUM(Valgdistrikt!G2:G20)</f>
        <v>42758</v>
      </c>
      <c r="H2" s="1">
        <f>SUM(Valgdistrikt!H2:H20)</f>
        <v>46354</v>
      </c>
      <c r="I2" s="1">
        <f>SUM(Valgdistrikt!I2:I20)</f>
        <v>40901</v>
      </c>
      <c r="J2" s="1">
        <f>SUM(Valgdistrikt!J2:J20)</f>
        <v>40240</v>
      </c>
      <c r="K2" s="1">
        <f>SUM(Valgdistrikt!K2:K20)</f>
        <v>41687</v>
      </c>
      <c r="L2" s="1">
        <f>SUM(Valgdistrikt!L2:L20)</f>
        <v>19756</v>
      </c>
      <c r="M2" s="1">
        <f>SUM(Valgdistrikt!M2:M20)</f>
        <v>52</v>
      </c>
      <c r="N2" s="1">
        <f>SUM(Valgdistrikt!N2:N20)</f>
        <v>49976</v>
      </c>
      <c r="O2" s="1">
        <f>SUM(Valgdistrikt!O2:O20)</f>
        <v>54437</v>
      </c>
      <c r="P2" s="1">
        <f>SUM(Valgdistrikt!P2:P20)</f>
        <v>56474</v>
      </c>
      <c r="Q2" s="1">
        <f>SUM(Valgdistrikt!Q2:Q20)</f>
        <v>0</v>
      </c>
      <c r="R2" s="1">
        <f>SUM(Valgdistrikt!R2:R20)</f>
        <v>0</v>
      </c>
      <c r="S2" s="1">
        <f>SUM(Valgdistrikt!S2:S20)</f>
        <v>0</v>
      </c>
      <c r="T2" s="1">
        <f>SUM(Valgdistrikt!T2:T20)</f>
        <v>0</v>
      </c>
      <c r="U2" s="1">
        <f>SUM(Valgdistrikt!U2:U20)</f>
        <v>0</v>
      </c>
      <c r="V2" s="1">
        <f>SUM(Valgdistrikt!V2:V20)</f>
        <v>0</v>
      </c>
      <c r="W2" s="1">
        <f>SUM(Valgdistrikt!W2:W20)</f>
        <v>0</v>
      </c>
      <c r="X2" s="1">
        <f>SUM(Valgdistrikt!X2:X20)</f>
        <v>0</v>
      </c>
      <c r="Y2" s="1">
        <f>SUM(Valgdistrikt!Y2:Y20)</f>
        <v>0</v>
      </c>
      <c r="Z2" s="1">
        <f>SUM(Valgdistrikt!Z2:Z20)</f>
        <v>0</v>
      </c>
      <c r="AA2" s="1">
        <f>SUM(Valgdistrikt!AA2:AA20)</f>
        <v>0</v>
      </c>
      <c r="AB2" s="1">
        <f>SUM(Valgdistrikt!AB2:AB20)</f>
        <v>0</v>
      </c>
      <c r="AC2" s="1">
        <f>SUM(Valgdistrikt!AC2:AC20)</f>
        <v>0</v>
      </c>
      <c r="AD2" s="1">
        <f>SUM(Valgdistrikt!AD2:AD20)</f>
        <v>0</v>
      </c>
      <c r="AE2" s="1">
        <f>SUM(Valgdistrikt!AE2:AE20)</f>
        <v>0</v>
      </c>
      <c r="AF2" s="1">
        <f>SUM(Valgdistrikt!AF2:AF20)</f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k E A A B Q S w M E F A A A C A g A U F Y I W / g 1 m Z 6 m A A A A 9 g A A A B I A A A B D b 2 5 m a W c v U G F j a 2 F n Z S 5 4 b W y F j 7 E O g j A Y h F + F d K c t K M G Q U g Z X U R M T 4 1 p r h U b 4 M b R Y 3 s 3 B R / I V x C j q 5 n h 3 3 y V 3 9 + u N Z X 1 d e R f V G t 1 A i g J M k a d A N g c N R Y o 6 e / R n K O N s L e R J F M o b Y D B J b 3 S K S m v P C S H O O e w m u G k L E l I a k F 2 + 2 M h S 1 c L X Y K w A q d C n d f j f Q p x t X 2 N 4 i I N p h K M 4 x p S R 0 W S 5 h i 8 Q D n u f 6 Y / J 5 l 1 l u 1 Z x 2 P v L F S O j Z O T 9 g T 8 A U E s D B B Q A A A g I A F B W C F s o N w D a V Q E A A J c C A A A T A A A A R m 9 y b X V s Y X M v U 2 V j d G l v b j E u b Y 1 R X U t C Q R B 9 F / w P y + 1 F 4 e I H 9 P E g P Y Q m R S + B 9 h Q h 6 9 3 x t r g 7 E z u j J e L P 8 Z f 0 x 5 q b R Y Q a P S 1 n z p 4 5 Z 2 Y Y C v G E Z r R 7 u 7 1 6 r V 7 j Z 5 v A G W f L 4 E u Y z C g 9 W 3 T M A j F C 6 Z f o s Y Q 0 E W A x l y a A 1 I y 5 8 8 G B o j 4 v W w M q F h F Q G k M f o N U n F A X c y N o P D I n b Q r h q D + g V A 1 n H 7 f / Y t A p e Z s 3 c P A 4 g + O g F k l p l e Z a b P o V F R F Z 4 k Z t r L M i p S t H 5 W a f T f W r m G u 0 k G 1 K a p a q r R q S l Z p g n P 9 M m m X 4 c 2 6 m G v E 8 U S e A G r F O 6 8 T m N 2 n 2 V r 0 I Y F T b Y V P l I W s B 3 4 2 t 0 C c T M K R A i y O o F f l q O k 0 X W o e I u 4 l h J b v y R J T f r d T Z b h T k w V u g W 5 f y 0 V c k 2 S u 0 Y L V c m R u B N P q t z i n G B c E j w R e 1 J d v u d g g Y X 3 b u D A 1 5 6 i v f t o V u Q 2 C D 7 g v J 9 m 1 g P C c i T Y + L f q k 2 z 5 v H Y D n s f U E s D B B Q A A A g I A F B W C F s P y u m r p A A A A O k A A A A T A A A A W 0 N v b n R l b n R f V H l w Z X N d L n h t b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B A h Q D F A A A C A g A U F Y I W / g 1 m Z 6 m A A A A 9 g A A A B I A A A A A A A A A A A A A A K S B A A A A A E N v b m Z p Z y 9 Q Y W N r Y W d l L n h t b F B L A Q I U A x Q A A A g I A F B W C F s o N w D a V Q E A A J c C A A A T A A A A A A A A A A A A A A C k g d Y A A A B G b 3 J t d W x h c y 9 T Z W N 0 a W 9 u M S 5 t U E s B A h Q D F A A A C A g A U F Y I W w / K 6 a u k A A A A 6 Q A A A B M A A A A A A A A A A A A A A K S B X A I A A F t D b 2 5 0 Z W 5 0 X 1 R 5 c G V z X S 5 4 b W x Q S w U G A A A A A A M A A w D C A A A A M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c g 8 A A A A A A A B Q D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k l z V H l w Z U R l d G V j d G l v b k V u Y W J s Z W Q i I F Z h b H V l P S J z V H J 1 Z S I g L z 4 8 L 1 N 0 Y W J s Z U V u d H J p Z X M + P C 9 J d G V t P j x J d G V t P j x J d G V t T G 9 j Y X R p b 2 4 + P E l 0 Z W 1 U e X B l P k Z v c m 1 1 b G E 8 L 0 l 0 Z W 1 U e X B l P j x J d G V t U G F 0 a D 5 T Z W N 0 a W 9 u M S 9 k Y W d s a W d l X 2 Z v c m h h b m R z c 3 R l b W 1 l Z 2 l 2 b m l u Z 2 V y X 3 R l c 3 Q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y Z D F i Y 2 J h M S 1 j M T c y L T Q 3 O G U t O D c 3 N y 1 k M m M 2 N z M y Z T F k N z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Z G F n b G l n Z V 9 m b 3 J o Y W 5 k c 3 N 0 Z W 1 t Z W d p d m 5 p b m d l c l 9 0 Z X N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1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C 0 w O F Q w O D o 1 M D o z M y 4 y M T M 4 N j c w W i I g L z 4 8 R W 5 0 c n k g V H l w Z T 0 i R m l s b E N v b H V t b l R 5 c G V z I i B W Y W x 1 Z T 0 i c 0 F 3 W U R C Z 0 1 E Q X c 9 P S I g L z 4 8 R W 5 0 c n k g V H l w Z T 0 i R m l s b E N v b H V t b k 5 h b W V z I i B W Y W x 1 Z T 0 i c 1 s m c X V v d D t m e W x r Z X N u c i Z x d W 9 0 O y w m c X V v d D t m e W x r Z S Z x d W 9 0 O y w m c X V v d D t r b 2 1 t d W 5 l b n I m c X V v d D s s J n F 1 b 3 Q 7 a 2 9 t b X V u Z S Z x d W 9 0 O y w m c X V v d D t z d G V t b W V i Z X J l d H R p Z 2 V k Z S Z x d W 9 0 O y w m c X V v d D t m b 3 J o X H U w M E U 1 b m R z c 3 R l b W 1 l Z 2 l 2 b m l u Z 2 V y X 3 R v d G F s d C Z x d W 9 0 O y w m c X V v d D t n X H U w M E U 1 c n N k Y W d l b n N f Z m 9 y a F x 1 M D B F N W 5 k c 3 N 0 Z W 1 t Z W d p d m 5 p b m d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R h Z 2 x p Z 2 V f Z m 9 y a G F u Z H N z d G V t b W V n a X Z u a W 5 n Z X J f d G V z d C 9 B d X R v U m V t b 3 Z l Z E N v b H V t b n M x L n t m e W x r Z X N u c i w w f S Z x d W 9 0 O y w m c X V v d D t T Z W N 0 a W 9 u M S 9 k Y W d s a W d l X 2 Z v c m h h b m R z c 3 R l b W 1 l Z 2 l 2 b m l u Z 2 V y X 3 R l c 3 Q v Q X V 0 b 1 J l b W 9 2 Z W R D b 2 x 1 b W 5 z M S 5 7 Z n l s a 2 U s M X 0 m c X V v d D s s J n F 1 b 3 Q 7 U 2 V j d G l v b j E v Z G F n b G l n Z V 9 m b 3 J o Y W 5 k c 3 N 0 Z W 1 t Z W d p d m 5 p b m d l c l 9 0 Z X N 0 L 0 F 1 d G 9 S Z W 1 v d m V k Q 2 9 s d W 1 u c z E u e 2 t v b W 1 1 b m V u c i w y f S Z x d W 9 0 O y w m c X V v d D t T Z W N 0 a W 9 u M S 9 k Y W d s a W d l X 2 Z v c m h h b m R z c 3 R l b W 1 l Z 2 l 2 b m l u Z 2 V y X 3 R l c 3 Q v Q X V 0 b 1 J l b W 9 2 Z W R D b 2 x 1 b W 5 z M S 5 7 a 2 9 t b X V u Z S w z f S Z x d W 9 0 O y w m c X V v d D t T Z W N 0 a W 9 u M S 9 k Y W d s a W d l X 2 Z v c m h h b m R z c 3 R l b W 1 l Z 2 l 2 b m l u Z 2 V y X 3 R l c 3 Q v Q X V 0 b 1 J l b W 9 2 Z W R D b 2 x 1 b W 5 z M S 5 7 c 3 R l b W 1 l Y m V y Z X R 0 a W d l Z G U s N H 0 m c X V v d D s s J n F 1 b 3 Q 7 U 2 V j d G l v b j E v Z G F n b G l n Z V 9 m b 3 J o Y W 5 k c 3 N 0 Z W 1 t Z W d p d m 5 p b m d l c l 9 0 Z X N 0 L 0 F 1 d G 9 S Z W 1 v d m V k Q 2 9 s d W 1 u c z E u e 2 Z v c m h c d T A w R T V u Z H N z d G V t b W V n a X Z u a W 5 n Z X J f d G 9 0 Y W x 0 L D V 9 J n F 1 b 3 Q 7 L C Z x d W 9 0 O 1 N l Y 3 R p b 2 4 x L 2 R h Z 2 x p Z 2 V f Z m 9 y a G F u Z H N z d G V t b W V n a X Z u a W 5 n Z X J f d G V z d C 9 B d X R v U m V t b 3 Z l Z E N v b H V t b n M x L n t n X H U w M E U 1 c n N k Y W d l b n N f Z m 9 y a F x 1 M D B F N W 5 k c 3 N 0 Z W 1 t Z W d p d m 5 p b m d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k Y W d s a W d l X 2 Z v c m h h b m R z c 3 R l b W 1 l Z 2 l 2 b m l u Z 2 V y X 3 R l c 3 Q v Q X V 0 b 1 J l b W 9 2 Z W R D b 2 x 1 b W 5 z M S 5 7 Z n l s a 2 V z b n I s M H 0 m c X V v d D s s J n F 1 b 3 Q 7 U 2 V j d G l v b j E v Z G F n b G l n Z V 9 m b 3 J o Y W 5 k c 3 N 0 Z W 1 t Z W d p d m 5 p b m d l c l 9 0 Z X N 0 L 0 F 1 d G 9 S Z W 1 v d m V k Q 2 9 s d W 1 u c z E u e 2 Z 5 b G t l L D F 9 J n F 1 b 3 Q 7 L C Z x d W 9 0 O 1 N l Y 3 R p b 2 4 x L 2 R h Z 2 x p Z 2 V f Z m 9 y a G F u Z H N z d G V t b W V n a X Z u a W 5 n Z X J f d G V z d C 9 B d X R v U m V t b 3 Z l Z E N v b H V t b n M x L n t r b 2 1 t d W 5 l b n I s M n 0 m c X V v d D s s J n F 1 b 3 Q 7 U 2 V j d G l v b j E v Z G F n b G l n Z V 9 m b 3 J o Y W 5 k c 3 N 0 Z W 1 t Z W d p d m 5 p b m d l c l 9 0 Z X N 0 L 0 F 1 d G 9 S Z W 1 v d m V k Q 2 9 s d W 1 u c z E u e 2 t v b W 1 1 b m U s M 3 0 m c X V v d D s s J n F 1 b 3 Q 7 U 2 V j d G l v b j E v Z G F n b G l n Z V 9 m b 3 J o Y W 5 k c 3 N 0 Z W 1 t Z W d p d m 5 p b m d l c l 9 0 Z X N 0 L 0 F 1 d G 9 S Z W 1 v d m V k Q 2 9 s d W 1 u c z E u e 3 N 0 Z W 1 t Z W J l c m V 0 d G l n Z W R l L D R 9 J n F 1 b 3 Q 7 L C Z x d W 9 0 O 1 N l Y 3 R p b 2 4 x L 2 R h Z 2 x p Z 2 V f Z m 9 y a G F u Z H N z d G V t b W V n a X Z u a W 5 n Z X J f d G V z d C 9 B d X R v U m V t b 3 Z l Z E N v b H V t b n M x L n t m b 3 J o X H U w M E U 1 b m R z c 3 R l b W 1 l Z 2 l 2 b m l u Z 2 V y X 3 R v d G F s d C w 1 f S Z x d W 9 0 O y w m c X V v d D t T Z W N 0 a W 9 u M S 9 k Y W d s a W d l X 2 Z v c m h h b m R z c 3 R l b W 1 l Z 2 l 2 b m l u Z 2 V y X 3 R l c 3 Q v Q X V 0 b 1 J l b W 9 2 Z W R D b 2 x 1 b W 5 z M S 5 7 Z 1 x 1 M D B F N X J z Z G F n Z W 5 z X 2 Z v c m h c d T A w R T V u Z H N z d G V t b W V n a X Z u a W 5 n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R h Z 2 x p Z 2 V f Z m 9 y a G F u Z H N z d G V t b W V n a X Z u a W 5 n Z X J f d G V z d C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Z 2 x p Z 2 V f Z m 9 y a G F u Z H N z d G V t b W V n a X Z u a W 5 n Z X J f d G V z d C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Z 2 x p Z 2 V f Z m 9 y a G F u Z H N z d G V t b W V n a X Z u a W 5 n Z X J f d G V z d C 9 F b m R y Z X Q l M j B r b 2 x v b m 5 l d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G Q A A A A c J G p 6 Y / q X M / y L 4 + a 7 C p 7 9 Y J 6 7 R K g D 4 N A 1 X S B p a x 8 7 b Y g k y d q + M 0 W K w 6 q O F k B P v 7 Q 1 v M n + D t 2 q i A X 1 b B s N U 8 G i U s K B 3 z G v p 6 g Y B U o / 7 q B b E W 6 p w H Q p b U B 0 6 j X p N H t n R e J N z + J e < / D a t a M a s h u p > 
</file>

<file path=customXml/itemProps1.xml><?xml version="1.0" encoding="utf-8"?>
<ds:datastoreItem xmlns:ds="http://schemas.openxmlformats.org/officeDocument/2006/customXml" ds:itemID="{64EF0DDB-9F24-2C47-A26D-42B390BBB52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Kommuner</vt:lpstr>
      <vt:lpstr>Valgdistrikt</vt:lpstr>
      <vt:lpstr>Hele landet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Nyland, Tore Bø</dc:creator>
  <cp:lastModifiedBy>Nyland, Tore Bø</cp:lastModifiedBy>
  <dcterms:created xsi:type="dcterms:W3CDTF">2025-08-08T08:46:04Z</dcterms:created>
  <dcterms:modified xsi:type="dcterms:W3CDTF">2025-08-21T06:33:36Z</dcterms:modified>
</cp:coreProperties>
</file>